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sasa.vojvoda\Desktop\SAŠA\JR ŠPORT 2025\"/>
    </mc:Choice>
  </mc:AlternateContent>
  <xr:revisionPtr revIDLastSave="0" documentId="13_ncr:1_{F061E74B-8528-4D51-AC61-003447E38B02}" xr6:coauthVersionLast="47" xr6:coauthVersionMax="47" xr10:uidLastSave="{00000000-0000-0000-0000-000000000000}"/>
  <bookViews>
    <workbookView xWindow="-120" yWindow="-120" windowWidth="29040" windowHeight="15840" firstSheet="2" activeTab="3" xr2:uid="{00000000-000D-0000-FFFF-FFFF00000000}"/>
  </bookViews>
  <sheets>
    <sheet name="Por-Prog-2025" sheetId="1" r:id="rId1"/>
    <sheet name="Por-Kader-1-2025" sheetId="2" r:id="rId2"/>
    <sheet name="Por-Kader-2-2025" sheetId="3" r:id="rId3"/>
    <sheet name="Por-Izo-Info-2025" sheetId="4" r:id="rId4"/>
    <sheet name="Por-Prired-2025" sheetId="5" r:id="rId5"/>
    <sheet name="NAM-PO1 2025" sheetId="6" r:id="rId6"/>
    <sheet name="NAM-PO2 2025" sheetId="7" r:id="rId7"/>
    <sheet name="Seznam društev" sheetId="8" r:id="rId8"/>
    <sheet name="Programi-Šifre" sheetId="9" r:id="rId9"/>
  </sheets>
  <externalReferences>
    <externalReference r:id="rId10"/>
    <externalReference r:id="rId11"/>
  </externalReferences>
  <definedNames>
    <definedName name="aaa" localSheetId="6">#REF!</definedName>
    <definedName name="aaa">#REF!</definedName>
    <definedName name="AK" localSheetId="6">#REF!</definedName>
    <definedName name="AK">#REF!</definedName>
    <definedName name="Aktivnosti" localSheetId="6">#REF!</definedName>
    <definedName name="Aktivnosti">#REF!</definedName>
    <definedName name="Drustva">'[1]Sez-dr'!$A$2:$AC$198</definedName>
    <definedName name="Društva" localSheetId="6">#REF!</definedName>
    <definedName name="Društva">#REF!</definedName>
    <definedName name="dssd" localSheetId="6">#REF!</definedName>
    <definedName name="dssd">#REF!</definedName>
    <definedName name="KKŠ2" localSheetId="6">#REF!</definedName>
    <definedName name="KKŠ2">#REF!</definedName>
    <definedName name="KNK" localSheetId="6">#REF!</definedName>
    <definedName name="KNK">#REF!</definedName>
    <definedName name="OB_4" localSheetId="6">#REF!</definedName>
    <definedName name="OB_4">#REF!</definedName>
    <definedName name="ojfaniv" localSheetId="6">#REF!</definedName>
    <definedName name="ojfaniv">#REF!</definedName>
    <definedName name="P1.1." localSheetId="6">#REF!</definedName>
    <definedName name="P1.1.">#REF!</definedName>
    <definedName name="P1.1.2." localSheetId="6">#REF!</definedName>
    <definedName name="P1.1.2.">#REF!</definedName>
    <definedName name="P1.1.3." localSheetId="6">#REF!</definedName>
    <definedName name="P1.1.3.">#REF!</definedName>
    <definedName name="P1.2." localSheetId="6">#REF!</definedName>
    <definedName name="P1.2.">#REF!</definedName>
    <definedName name="P1.3.1." localSheetId="6">#REF!</definedName>
    <definedName name="P1.3.1.">#REF!</definedName>
    <definedName name="P1.3.2." localSheetId="6">#REF!</definedName>
    <definedName name="P1.3.2.">#REF!</definedName>
    <definedName name="P2." localSheetId="6">#REF!</definedName>
    <definedName name="P2.">#REF!</definedName>
    <definedName name="P3." localSheetId="6">#REF!</definedName>
    <definedName name="P3.">#REF!</definedName>
    <definedName name="P4." localSheetId="6">#REF!</definedName>
    <definedName name="P4.">#REF!</definedName>
    <definedName name="P5." localSheetId="6">#REF!</definedName>
    <definedName name="P5.">#REF!</definedName>
    <definedName name="PRIZO" localSheetId="6">#REF!</definedName>
    <definedName name="PRIZO">#REF!</definedName>
    <definedName name="PROGRAMI" localSheetId="6">#REF!</definedName>
    <definedName name="PROGRAMI">#REF!</definedName>
    <definedName name="SD" localSheetId="6">#REF!</definedName>
    <definedName name="SD">#REF!</definedName>
    <definedName name="SDD" localSheetId="6">#REF!</definedName>
    <definedName name="SDD">#REF!</definedName>
    <definedName name="sdfslkj" localSheetId="6">#REF!</definedName>
    <definedName name="sdfslkj">#REF!</definedName>
    <definedName name="ya" localSheetId="6">#REF!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7" l="1"/>
  <c r="F4" i="6"/>
  <c r="B27" i="3" l="1"/>
  <c r="B26" i="3"/>
  <c r="B25" i="3"/>
  <c r="B24" i="3"/>
  <c r="B23" i="3"/>
  <c r="B22" i="3"/>
  <c r="B21" i="3"/>
  <c r="B20" i="3"/>
  <c r="B19" i="3"/>
  <c r="B18" i="3"/>
  <c r="B17" i="3"/>
  <c r="B16" i="3"/>
  <c r="B15" i="3"/>
  <c r="B14" i="3"/>
  <c r="B13" i="3"/>
  <c r="B12" i="3"/>
  <c r="B11" i="3"/>
  <c r="B10" i="3"/>
  <c r="B9" i="3"/>
  <c r="B8" i="3"/>
  <c r="B10" i="8"/>
  <c r="B11" i="8" s="1"/>
  <c r="B12" i="8" s="1"/>
  <c r="B13" i="8" s="1"/>
  <c r="B14" i="8" s="1"/>
  <c r="B15" i="8" s="1"/>
  <c r="B16" i="8" s="1"/>
  <c r="B17" i="8" s="1"/>
  <c r="B18" i="8" s="1"/>
  <c r="B19" i="8" s="1"/>
  <c r="B20" i="8" s="1"/>
  <c r="B21" i="8" s="1"/>
  <c r="B22" i="8" s="1"/>
  <c r="B23" i="8" s="1"/>
  <c r="B24" i="8" s="1"/>
  <c r="B25" i="8" s="1"/>
  <c r="B26" i="8" s="1"/>
  <c r="B27" i="8" s="1"/>
  <c r="B28" i="8" s="1"/>
  <c r="B8" i="7"/>
  <c r="B9" i="7" s="1"/>
  <c r="B10" i="7" s="1"/>
  <c r="B11" i="7" s="1"/>
  <c r="B12" i="7" s="1"/>
  <c r="B13" i="7" s="1"/>
  <c r="B14" i="7" s="1"/>
  <c r="B15" i="7" s="1"/>
  <c r="B16" i="7" s="1"/>
  <c r="B17" i="7" s="1"/>
  <c r="B18" i="7" s="1"/>
  <c r="B19" i="7" s="1"/>
  <c r="B20" i="7" s="1"/>
  <c r="B21" i="7" s="1"/>
  <c r="B22" i="7" s="1"/>
  <c r="B23" i="7" s="1"/>
  <c r="B24" i="7" s="1"/>
  <c r="B25" i="7" s="1"/>
  <c r="B26" i="7" s="1"/>
  <c r="B27" i="7" s="1"/>
  <c r="B28" i="7" s="1"/>
  <c r="B29" i="7" s="1"/>
  <c r="B30" i="7" s="1"/>
  <c r="B31" i="7" s="1"/>
  <c r="B32" i="7" s="1"/>
  <c r="B33" i="7" s="1"/>
  <c r="B34" i="7" s="1"/>
  <c r="B35" i="7" s="1"/>
  <c r="B36" i="7" s="1"/>
  <c r="B37" i="7" s="1"/>
  <c r="B38" i="7" s="1"/>
  <c r="B39" i="7" s="1"/>
  <c r="B40" i="7" s="1"/>
  <c r="B41" i="7" s="1"/>
  <c r="B42" i="7" s="1"/>
  <c r="B43" i="7" s="1"/>
  <c r="B44" i="7" s="1"/>
  <c r="B45" i="7" s="1"/>
  <c r="B46" i="7" s="1"/>
  <c r="B47" i="7" s="1"/>
  <c r="B48" i="7" s="1"/>
  <c r="B49" i="7" s="1"/>
  <c r="B50" i="7" s="1"/>
  <c r="B51" i="7" s="1"/>
  <c r="B52" i="7" s="1"/>
  <c r="B53" i="7" s="1"/>
  <c r="B54" i="7" s="1"/>
  <c r="B55" i="7" s="1"/>
  <c r="B56" i="7" s="1"/>
  <c r="B57" i="7" s="1"/>
  <c r="B58" i="7" s="1"/>
  <c r="B59" i="7" s="1"/>
  <c r="B60" i="7" s="1"/>
  <c r="B61" i="7" s="1"/>
  <c r="B62" i="7" s="1"/>
  <c r="B63" i="7" s="1"/>
  <c r="B64" i="7" s="1"/>
  <c r="B65" i="7" s="1"/>
  <c r="B66" i="7" s="1"/>
  <c r="B67" i="7" s="1"/>
  <c r="B68" i="7" s="1"/>
  <c r="B69" i="7" s="1"/>
  <c r="B70" i="7" s="1"/>
  <c r="B71" i="7" s="1"/>
  <c r="B72" i="7" s="1"/>
  <c r="B73" i="7" s="1"/>
  <c r="B74" i="7" s="1"/>
  <c r="B75" i="7" s="1"/>
  <c r="B76" i="7" s="1"/>
  <c r="F3" i="7"/>
  <c r="B9" i="6"/>
  <c r="B10" i="6" s="1"/>
  <c r="B11" i="6" s="1"/>
  <c r="B12" i="6" s="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61" i="6" s="1"/>
  <c r="B62" i="6" s="1"/>
  <c r="B63" i="6" s="1"/>
  <c r="B64" i="6" s="1"/>
  <c r="B65" i="6" s="1"/>
  <c r="B66" i="6" s="1"/>
  <c r="B67" i="6" s="1"/>
  <c r="B68" i="6" s="1"/>
  <c r="B69" i="6" s="1"/>
  <c r="B70" i="6" s="1"/>
  <c r="B71" i="6" s="1"/>
  <c r="B72" i="6" s="1"/>
  <c r="B73" i="6" s="1"/>
  <c r="B74" i="6" s="1"/>
  <c r="B75" i="6" s="1"/>
  <c r="B76" i="6" s="1"/>
  <c r="B8" i="6"/>
  <c r="F3" i="6"/>
  <c r="F25" i="5"/>
  <c r="C25" i="5"/>
  <c r="F16" i="5"/>
  <c r="C16" i="5"/>
  <c r="E4" i="5"/>
  <c r="B4" i="5"/>
  <c r="J28" i="4"/>
  <c r="I28" i="4"/>
  <c r="G28" i="4"/>
  <c r="E28" i="4"/>
  <c r="C4" i="4"/>
  <c r="C3" i="3"/>
  <c r="G31" i="2"/>
  <c r="F31" i="2"/>
  <c r="E31" i="2"/>
  <c r="D31" i="2"/>
  <c r="C31" i="2"/>
  <c r="H30" i="2"/>
  <c r="H29" i="2"/>
  <c r="H28" i="2"/>
  <c r="H27" i="2"/>
  <c r="H26" i="2"/>
  <c r="H31" i="2" s="1"/>
  <c r="H22" i="2"/>
  <c r="G22" i="2"/>
  <c r="F22" i="2"/>
  <c r="E22" i="2"/>
  <c r="D22" i="2"/>
  <c r="C22" i="2"/>
  <c r="C3" i="2"/>
  <c r="K16" i="1"/>
  <c r="J16" i="1"/>
  <c r="I16" i="1"/>
  <c r="H16" i="1"/>
  <c r="G16" i="1"/>
  <c r="F16" i="1"/>
  <c r="E16" i="1"/>
  <c r="D16" i="1"/>
  <c r="K12" i="1"/>
  <c r="J12" i="1"/>
  <c r="I12" i="1"/>
  <c r="I11" i="1" s="1"/>
  <c r="I6" i="1" s="1"/>
  <c r="I26" i="1" s="1"/>
  <c r="H12" i="1"/>
  <c r="G12" i="1"/>
  <c r="F12" i="1"/>
  <c r="E12" i="1"/>
  <c r="D12" i="1"/>
  <c r="D11" i="1" s="1"/>
  <c r="D6" i="1" s="1"/>
  <c r="D26" i="1" s="1"/>
  <c r="J11" i="1"/>
  <c r="J6" i="1" s="1"/>
  <c r="J26" i="1" s="1"/>
  <c r="F11" i="1"/>
  <c r="F6" i="1" s="1"/>
  <c r="F26" i="1" s="1"/>
  <c r="E11" i="1" l="1"/>
  <c r="E6" i="1" s="1"/>
  <c r="E26" i="1" s="1"/>
  <c r="G11" i="1"/>
  <c r="G6" i="1" s="1"/>
  <c r="G26" i="1" s="1"/>
  <c r="H11" i="1"/>
  <c r="H6" i="1" s="1"/>
  <c r="H26" i="1" s="1"/>
  <c r="C26" i="5"/>
  <c r="K11" i="1"/>
  <c r="K6" i="1" s="1"/>
  <c r="K26" i="1" s="1"/>
  <c r="F2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Janez Zupancic</author>
  </authors>
  <commentList>
    <comment ref="D5" authorId="0" shapeId="0" xr:uid="{00000000-0006-0000-0000-000001000000}">
      <text>
        <r>
          <rPr>
            <b/>
            <sz val="9"/>
            <color indexed="81"/>
            <rFont val="Segoe UI"/>
            <family val="2"/>
            <charset val="238"/>
          </rPr>
          <t>Janez Zupancic:</t>
        </r>
        <r>
          <rPr>
            <sz val="9"/>
            <color indexed="81"/>
            <rFont val="Segoe UI"/>
            <family val="2"/>
            <charset val="238"/>
          </rPr>
          <t xml:space="preserve">
Vpišejo se podatki iz sklepa-pogodbe za sofinanciranje športnih programov v letu 2022.</t>
        </r>
      </text>
    </comment>
    <comment ref="G5" authorId="0" shapeId="0" xr:uid="{00000000-0006-0000-0000-000002000000}">
      <text>
        <r>
          <rPr>
            <b/>
            <sz val="9"/>
            <color indexed="81"/>
            <rFont val="Segoe UI"/>
            <family val="2"/>
            <charset val="238"/>
          </rPr>
          <t>Janez Zupancic:</t>
        </r>
        <r>
          <rPr>
            <sz val="9"/>
            <color indexed="81"/>
            <rFont val="Segoe UI"/>
            <family val="2"/>
            <charset val="238"/>
          </rPr>
          <t xml:space="preserve">
Med materialne stroške je poleg stroškov za nabavo športne opreme, prikazati še naslednje stroške : nadomestila za priznanja, nadomestila za upravne takse, nadomestila za pripravo objekta , stroški sodnikov, stroški za izdelavo reklamnih objav, stroški prehrane, le na gostovanjih, stroški zdravniške službe, prevozni stroški, drugi operativni stroški povezani z organizacijo športnega dohodka.
Med materialne stroške za delovanje društva štejejo : izdelava zaključnih računov, poštni stroški, stroški nabave pisarnišekga materiala in nadomestila za upravne takse.</t>
        </r>
      </text>
    </comment>
    <comment ref="H5" authorId="0" shapeId="0" xr:uid="{00000000-0006-0000-0000-000003000000}">
      <text>
        <r>
          <rPr>
            <b/>
            <sz val="9"/>
            <color indexed="81"/>
            <rFont val="Segoe UI"/>
            <charset val="1"/>
          </rPr>
          <t>Janez Zupancic:</t>
        </r>
        <r>
          <rPr>
            <sz val="9"/>
            <color indexed="81"/>
            <rFont val="Segoe UI"/>
            <charset val="1"/>
          </rPr>
          <t xml:space="preserve">
Med te stroške se lahko vpišejo stroški nabave rekvizitov-pripomočkov k vadbenemu procesu, ali tekmovanju.</t>
        </r>
      </text>
    </comment>
    <comment ref="K5" authorId="0" shapeId="0" xr:uid="{00000000-0006-0000-0000-000004000000}">
      <text>
        <r>
          <rPr>
            <b/>
            <sz val="9"/>
            <color indexed="81"/>
            <rFont val="Segoe UI"/>
            <charset val="1"/>
          </rPr>
          <t>Janez Zupancic:</t>
        </r>
        <r>
          <rPr>
            <sz val="9"/>
            <color indexed="81"/>
            <rFont val="Segoe UI"/>
            <charset val="1"/>
          </rPr>
          <t xml:space="preserve">
V ta stolpec se vpišejo vsi drugi stroški prehrane in napitkov, ki so bili še prisotni. Npr.: stroški prehrane in napitkov na domačih tekmah, ipd. Ti stroški se ne priznajo oziroma se priznajo samo v izjemnih primerih.</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Janez Zupancic</author>
  </authors>
  <commentList>
    <comment ref="C6" authorId="0" shapeId="0" xr:uid="{00000000-0006-0000-0500-000001000000}">
      <text>
        <r>
          <rPr>
            <b/>
            <sz val="9"/>
            <color indexed="81"/>
            <rFont val="Segoe UI"/>
            <family val="2"/>
            <charset val="238"/>
          </rPr>
          <t>Janez Zupancic:</t>
        </r>
        <r>
          <rPr>
            <sz val="9"/>
            <color indexed="81"/>
            <rFont val="Segoe UI"/>
            <family val="2"/>
            <charset val="238"/>
          </rPr>
          <t xml:space="preserve">
Vpiše se skrajšani naziv izdajatelja računa, kot npr. Mercator Center Kranj</t>
        </r>
      </text>
    </comment>
    <comment ref="G6" authorId="0" shapeId="0" xr:uid="{00000000-0006-0000-0500-000002000000}">
      <text>
        <r>
          <rPr>
            <b/>
            <sz val="9"/>
            <color indexed="81"/>
            <rFont val="Segoe UI"/>
            <family val="2"/>
            <charset val="238"/>
          </rPr>
          <t>Janez Zupancic:</t>
        </r>
        <r>
          <rPr>
            <sz val="9"/>
            <color indexed="81"/>
            <rFont val="Segoe UI"/>
            <family val="2"/>
            <charset val="238"/>
          </rPr>
          <t xml:space="preserve">
Med te stroške štejejo : stroški celotnega strokovnega štaba (trenerji, pomočniki trenerjev, fizioterapevti, zdravniki in vodje posameznih selekcij.
Podlaga za te stroške so sklenjene pogodbe z vsemi osebami in zakonito izplačilo iz uradnega računa društva.
Druge oblike izplačila : prevozni stroški in dnevnice, se prikažejo ločeno od pogodbenih izplačil </t>
        </r>
      </text>
    </comment>
    <comment ref="H6" authorId="0" shapeId="0" xr:uid="{00000000-0006-0000-0500-000003000000}">
      <text>
        <r>
          <rPr>
            <b/>
            <sz val="9"/>
            <color indexed="81"/>
            <rFont val="Segoe UI"/>
            <family val="2"/>
            <charset val="238"/>
          </rPr>
          <t>Janez Zupancic:</t>
        </r>
        <r>
          <rPr>
            <sz val="9"/>
            <color indexed="81"/>
            <rFont val="Segoe UI"/>
            <family val="2"/>
            <charset val="238"/>
          </rPr>
          <t xml:space="preserve">
Med te stroške štejejo : vsi stroški najemov objekta na podlagi pogodbe; stroški najema vadbenih površin pri drugih društvih, stroški priprave objektov za posamezne športne dogodke (priprava igrišča, ali dvorane), stroški najema objekta in drugih površin ter prenočišča in prevoz do lokacije skupnih priprav.</t>
        </r>
      </text>
    </comment>
    <comment ref="I6" authorId="0" shapeId="0" xr:uid="{00000000-0006-0000-0500-000004000000}">
      <text>
        <r>
          <rPr>
            <b/>
            <sz val="9"/>
            <color indexed="81"/>
            <rFont val="Segoe UI"/>
            <family val="2"/>
            <charset val="238"/>
          </rPr>
          <t>Janez Zupancic:</t>
        </r>
        <r>
          <rPr>
            <sz val="9"/>
            <color indexed="81"/>
            <rFont val="Segoe UI"/>
            <family val="2"/>
            <charset val="238"/>
          </rPr>
          <t xml:space="preserve">
Med materialne stroške je poleg stroškov za nabavo športne opreme, prikazati še naslednje stroške : nadomestila za priznanja, nadomestila za upravne takse, nadomestila za pripravo objekta , stroški sodnikov, stroški za izdelavo reklamnih objav, stroški prehrane, le na gostovanjih, stroški zdravniške službe, prevozni stroški, drugi operativni stroški povezani z organizacijo športnega dohodka.
Med materialne stroške za delovanje društva štejejo : izdelava zaključnih računov, poštni stroški, stroški nabave pisarnišekga materiala in nadomestila za upravne takse.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Janez Zupancic</author>
  </authors>
  <commentList>
    <comment ref="C6" authorId="0" shapeId="0" xr:uid="{00000000-0006-0000-0600-000001000000}">
      <text>
        <r>
          <rPr>
            <b/>
            <sz val="9"/>
            <color indexed="81"/>
            <rFont val="Segoe UI"/>
            <family val="2"/>
            <charset val="238"/>
          </rPr>
          <t>Janez Zupancic:</t>
        </r>
        <r>
          <rPr>
            <sz val="9"/>
            <color indexed="81"/>
            <rFont val="Segoe UI"/>
            <family val="2"/>
            <charset val="238"/>
          </rPr>
          <t xml:space="preserve">
Vpiše se skrajšani naziv izdajatelja računa, kot npr. Mercator Center Kranj</t>
        </r>
      </text>
    </comment>
    <comment ref="G6" authorId="0" shapeId="0" xr:uid="{00000000-0006-0000-0600-000002000000}">
      <text>
        <r>
          <rPr>
            <b/>
            <sz val="9"/>
            <color indexed="81"/>
            <rFont val="Segoe UI"/>
            <family val="2"/>
            <charset val="238"/>
          </rPr>
          <t>Janez Zupancic:</t>
        </r>
        <r>
          <rPr>
            <sz val="9"/>
            <color indexed="81"/>
            <rFont val="Segoe UI"/>
            <family val="2"/>
            <charset val="238"/>
          </rPr>
          <t xml:space="preserve">
Med te stroške štejejo : stroški celotnega strokovnega štaba (trenerji, pomočniki trenerjev, fizioterapevti, zdravniki in vodje posameznih selekcij.
Podlaga za te stroške so sklenjene pogodbe z vsemi osebami in zakonito izplačilo iz uradnega računa društva.
Druge oblike izplačila : prevozni stroški in dnevnice, se prikažejo ločeno od pogodbenih izplačil </t>
        </r>
      </text>
    </comment>
    <comment ref="H6" authorId="0" shapeId="0" xr:uid="{00000000-0006-0000-0600-000003000000}">
      <text>
        <r>
          <rPr>
            <b/>
            <sz val="9"/>
            <color indexed="81"/>
            <rFont val="Segoe UI"/>
            <family val="2"/>
            <charset val="238"/>
          </rPr>
          <t>Janez Zupancic:</t>
        </r>
        <r>
          <rPr>
            <sz val="9"/>
            <color indexed="81"/>
            <rFont val="Segoe UI"/>
            <family val="2"/>
            <charset val="238"/>
          </rPr>
          <t xml:space="preserve">
Med te stroške štejejo : vsi stroški najemov objekta na podlagi pogodbe; stroški najema vadbenih površin pri drugih društvih, stroški priprave objektov za posamezne športne dogodke (priprava igrišča, ali dvorane), stroški najema objekta in drugih površin ter prenočišča in prevoz do lokacije skupnih priprav.</t>
        </r>
      </text>
    </comment>
    <comment ref="I6" authorId="0" shapeId="0" xr:uid="{00000000-0006-0000-0600-000004000000}">
      <text>
        <r>
          <rPr>
            <b/>
            <sz val="9"/>
            <color indexed="81"/>
            <rFont val="Segoe UI"/>
            <family val="2"/>
            <charset val="238"/>
          </rPr>
          <t>Janez Zupancic:</t>
        </r>
        <r>
          <rPr>
            <sz val="9"/>
            <color indexed="81"/>
            <rFont val="Segoe UI"/>
            <family val="2"/>
            <charset val="238"/>
          </rPr>
          <t xml:space="preserve">
Med materialne stroške je poleg stroškov za nabavo športne opreme, prikazati še naslednje stroške : nadomestila za priznanja, nadomestila za upravne takse, nadomestila za pripravo objekta , stroški sodnikov, stroški za izdelavo reklamnih objav, stroški prehrane, le na gostovanjih, stroški zdravniške službe, prevozni stroški, drugi operativni stroški povezani z organizacijo športnega dohodka.
Med materialne stroške za delovanje društva štejejo : izdelava zaključnih računov, poštni stroški, stroški nabave pisarnišekga materiala in nadomestila za upravne takse.</t>
        </r>
      </text>
    </comment>
  </commentList>
</comments>
</file>

<file path=xl/sharedStrings.xml><?xml version="1.0" encoding="utf-8"?>
<sst xmlns="http://schemas.openxmlformats.org/spreadsheetml/2006/main" count="788" uniqueCount="665">
  <si>
    <r>
      <t>Š</t>
    </r>
    <r>
      <rPr>
        <sz val="10"/>
        <rFont val="Cambria"/>
        <family val="1"/>
        <charset val="238"/>
      </rPr>
      <t>p</t>
    </r>
    <r>
      <rPr>
        <b/>
        <sz val="10"/>
        <rFont val="Cambria"/>
        <family val="1"/>
        <charset val="238"/>
      </rPr>
      <t>. D</t>
    </r>
    <r>
      <rPr>
        <sz val="10"/>
        <rFont val="Cambria"/>
        <family val="1"/>
        <charset val="238"/>
      </rPr>
      <t>r</t>
    </r>
    <r>
      <rPr>
        <b/>
        <sz val="10"/>
        <rFont val="Cambria"/>
        <family val="1"/>
        <charset val="238"/>
      </rPr>
      <t xml:space="preserve">. : </t>
    </r>
  </si>
  <si>
    <t>Šifra programa</t>
  </si>
  <si>
    <t>Naziv programa</t>
  </si>
  <si>
    <t>Stroški strokovnega kadra</t>
  </si>
  <si>
    <t>Stroški upor.-najema objekti</t>
  </si>
  <si>
    <t>Materialni stroški (šp.oprema)</t>
  </si>
  <si>
    <t>Stroški opreme</t>
  </si>
  <si>
    <t>Prevozni stroški</t>
  </si>
  <si>
    <t>Stroški sodnikov</t>
  </si>
  <si>
    <t>Stroški prehrane</t>
  </si>
  <si>
    <t>1.</t>
  </si>
  <si>
    <t>Prostočasna športna vzgoja otrok in mladine</t>
  </si>
  <si>
    <t>1.1.1.</t>
  </si>
  <si>
    <t>Prostočasna športna vzgoja predšolskih otrok</t>
  </si>
  <si>
    <t>1.1.2.</t>
  </si>
  <si>
    <t>Prostočasna športna vzgoja šoloobveznih otrok</t>
  </si>
  <si>
    <t>1.1.3.</t>
  </si>
  <si>
    <t>Prostočasna športna vzgoja mladine</t>
  </si>
  <si>
    <t>1.2.</t>
  </si>
  <si>
    <t>Športna vzgoja otrok in mladine s posebnimi potrebami</t>
  </si>
  <si>
    <t>1.3.</t>
  </si>
  <si>
    <t>Športna vzgoja otrok in mladine usmerjenih v kakovostni in vrhunski šport</t>
  </si>
  <si>
    <t>1.3.1.</t>
  </si>
  <si>
    <t>Športna vzgoja otrok  usmerjenih v kakovostni in vrhunski šport</t>
  </si>
  <si>
    <t>1.3.1.1.</t>
  </si>
  <si>
    <t>Cicibanke in cicibani</t>
  </si>
  <si>
    <t>1.3.1.2.</t>
  </si>
  <si>
    <t>Mlajše deklice in mlajši dečki</t>
  </si>
  <si>
    <t>1.3.1.3.</t>
  </si>
  <si>
    <t>Starejše deklice in starejši dečki</t>
  </si>
  <si>
    <t>1.3.2.</t>
  </si>
  <si>
    <t>Športna vzgoja mladine usmerjene v kakovostni in vrhunski šport</t>
  </si>
  <si>
    <t>1.3.2.1.</t>
  </si>
  <si>
    <t>Mlajše mladinke in mlajši mladinci (kadeti)</t>
  </si>
  <si>
    <t>1.3.2.2.</t>
  </si>
  <si>
    <t>Starejše mladinske in starejši mladinci</t>
  </si>
  <si>
    <t>2.</t>
  </si>
  <si>
    <t>Športna rekreacija</t>
  </si>
  <si>
    <t>3.</t>
  </si>
  <si>
    <t>Kakovostni šport</t>
  </si>
  <si>
    <t>4.</t>
  </si>
  <si>
    <t>Vrhunski šport</t>
  </si>
  <si>
    <t xml:space="preserve">5. </t>
  </si>
  <si>
    <t>Šport invalidov</t>
  </si>
  <si>
    <t>6.</t>
  </si>
  <si>
    <t>Delovanje društva</t>
  </si>
  <si>
    <t>7.</t>
  </si>
  <si>
    <t>Programi izobraževanja, usposabljanja-Info</t>
  </si>
  <si>
    <t>8.</t>
  </si>
  <si>
    <t xml:space="preserve">Prireditve društva </t>
  </si>
  <si>
    <t>SKUPAJ</t>
  </si>
  <si>
    <t xml:space="preserve">   Športno društvo</t>
  </si>
  <si>
    <t xml:space="preserve">Žig </t>
  </si>
  <si>
    <t xml:space="preserve">         Predsednik</t>
  </si>
  <si>
    <t>___________________</t>
  </si>
  <si>
    <t>Športno društvo :</t>
  </si>
  <si>
    <t>STROKOVNI DELAVCI</t>
  </si>
  <si>
    <t xml:space="preserve">Volontersko                                       Ime in priimek </t>
  </si>
  <si>
    <t>Št.</t>
  </si>
  <si>
    <t>Honorarano                                                                              Ime in priimek</t>
  </si>
  <si>
    <t>Profesionalno                                    Ime in priimek</t>
  </si>
  <si>
    <t>Vaditelji (1. stopnja)</t>
  </si>
  <si>
    <t>Učitelji (2. stopnja)</t>
  </si>
  <si>
    <t>Trenerji (3. stopnja)</t>
  </si>
  <si>
    <t>Diplomanti Fakultete za šport, ali drugih ustanov</t>
  </si>
  <si>
    <t>Sodniki</t>
  </si>
  <si>
    <t>Medicinski delavci</t>
  </si>
  <si>
    <t>Fizioterapevti</t>
  </si>
  <si>
    <t>Menedžerji</t>
  </si>
  <si>
    <t>Administrativni delavci</t>
  </si>
  <si>
    <t>Organizatorji tekmovanj</t>
  </si>
  <si>
    <t>Tehnični delavci</t>
  </si>
  <si>
    <t>Drugi</t>
  </si>
  <si>
    <t>ŠPORTNIKI</t>
  </si>
  <si>
    <t>Kakovostni in vrhunski šport</t>
  </si>
  <si>
    <t>Šp.rekreacija in interesne dejavnosti</t>
  </si>
  <si>
    <t xml:space="preserve">Skupaj </t>
  </si>
  <si>
    <t>Št</t>
  </si>
  <si>
    <t>Okvirne kategorije in starostne meje</t>
  </si>
  <si>
    <t>Sk</t>
  </si>
  <si>
    <t>Pionirji (do 15 let)</t>
  </si>
  <si>
    <t>Mladinci (nad 15 do 20 let)</t>
  </si>
  <si>
    <t>Člani (do 35 let)</t>
  </si>
  <si>
    <t>Veterani (do 55 let)</t>
  </si>
  <si>
    <t>Starostniki (nad 55 let)</t>
  </si>
  <si>
    <t>Žig</t>
  </si>
  <si>
    <t>Športno društvo</t>
  </si>
  <si>
    <t>Predsednik</t>
  </si>
  <si>
    <t>____________</t>
  </si>
  <si>
    <t>STROKOVNI KADER V POSAMEZNIH PROGRAMIH</t>
  </si>
  <si>
    <r>
      <rPr>
        <b/>
        <sz val="9"/>
        <rFont val="Cambria"/>
        <family val="1"/>
        <charset val="238"/>
      </rPr>
      <t>Program-Naziv</t>
    </r>
    <r>
      <rPr>
        <b/>
        <sz val="7"/>
        <rFont val="Cambria"/>
        <family val="1"/>
        <charset val="238"/>
      </rPr>
      <t xml:space="preserve"> (Vpis razpisanega programa)</t>
    </r>
  </si>
  <si>
    <t>Št. udel. Moški</t>
  </si>
  <si>
    <t>Št. udel. Ženske</t>
  </si>
  <si>
    <t>Priimek in ime       VADITELJA, TRENERJA</t>
  </si>
  <si>
    <t>STROKOVNI NAZIV VADITELJA TRENERJA</t>
  </si>
  <si>
    <t>Priimek in ime                               Novi vaditelj/Trener-1</t>
  </si>
  <si>
    <t>Priimek in ime                               Novi vaditelj/Trener-2</t>
  </si>
  <si>
    <t>Opomba-2 : V stolpca G in H vpišete samo priimek in ime novega vaditelja/trenerja. Če spremembe ni, označite z X.</t>
  </si>
  <si>
    <t>POROČILO O REALIZIRANEM IZOBRAŽEVANJU, IZPOPOLNJEVANJU, USPOSABLJANJU</t>
  </si>
  <si>
    <t xml:space="preserve">Športno društvo : </t>
  </si>
  <si>
    <t>Uradni naziv organizatorja izobraževanja, usposabljanja-izdajatelj diplome</t>
  </si>
  <si>
    <t xml:space="preserve">Natančen opis programa oziroma usmeritve </t>
  </si>
  <si>
    <t>Ime in priimek udeleženca</t>
  </si>
  <si>
    <t>Znesek v EUR</t>
  </si>
  <si>
    <t>1. Fakulteta za šport</t>
  </si>
  <si>
    <t>2.Nogometna zveza Slovenije</t>
  </si>
  <si>
    <t>3. Košarkarska zveza Slovenije</t>
  </si>
  <si>
    <t>4. Kolesarska zveza Slovenije</t>
  </si>
  <si>
    <t>5. Lokostrelska zveza Slovenije</t>
  </si>
  <si>
    <t>6.Drugi izvajalci</t>
  </si>
  <si>
    <t>Programi založništva in informatike</t>
  </si>
  <si>
    <t>Natančnejši opis-naziv-1</t>
  </si>
  <si>
    <t>Izdaja publikacije, ali biltena ob jubileju društva</t>
  </si>
  <si>
    <t>Nabava strokovne literature</t>
  </si>
  <si>
    <t>Stroški gostovanja (splet), plačilo domene za spletno stran</t>
  </si>
  <si>
    <t>Izdelava, vpostavitev in vzdrževanje spletnih strani</t>
  </si>
  <si>
    <t>Drugo :</t>
  </si>
  <si>
    <t xml:space="preserve">Obvezne priloge-potrdila </t>
  </si>
  <si>
    <t>1. Podatki o izvajalcu programa, ali storitve</t>
  </si>
  <si>
    <t>2. Fotokopija diplome, potrdila o zaključenem usposabljanju</t>
  </si>
  <si>
    <t>3. Dokazila-potrdila o plačilu storitve</t>
  </si>
  <si>
    <t>4. Drugo (opis)</t>
  </si>
  <si>
    <t>Kraj in datum :</t>
  </si>
  <si>
    <t>Predsednik ŠD</t>
  </si>
  <si>
    <t>(žig in podpis)</t>
  </si>
  <si>
    <t xml:space="preserve">Športno društvo (Skrajšano) : </t>
  </si>
  <si>
    <r>
      <rPr>
        <b/>
        <sz val="9"/>
        <color theme="1"/>
        <rFont val="Cambria"/>
        <family val="1"/>
        <charset val="238"/>
      </rPr>
      <t xml:space="preserve">Prireditev-1 - Naziv </t>
    </r>
    <r>
      <rPr>
        <sz val="9"/>
        <color theme="1"/>
        <rFont val="Cambria"/>
        <family val="1"/>
        <charset val="238"/>
      </rPr>
      <t>:</t>
    </r>
  </si>
  <si>
    <r>
      <rPr>
        <b/>
        <sz val="9"/>
        <color theme="1"/>
        <rFont val="Cambria"/>
        <family val="1"/>
        <charset val="238"/>
      </rPr>
      <t xml:space="preserve">Prireditev-2 - Naziv </t>
    </r>
    <r>
      <rPr>
        <sz val="9"/>
        <color theme="1"/>
        <rFont val="Cambria"/>
        <family val="1"/>
        <charset val="238"/>
      </rPr>
      <t>:</t>
    </r>
  </si>
  <si>
    <t>Število organizatorjev prireditve :</t>
  </si>
  <si>
    <t>Število udeležencev prireditve :</t>
  </si>
  <si>
    <t>PRIHODKI</t>
  </si>
  <si>
    <t>Znesek</t>
  </si>
  <si>
    <t>Prijavnine</t>
  </si>
  <si>
    <t>Sredstva iz dejavnosti društva</t>
  </si>
  <si>
    <t>Sponzorji (skupaj-specifikacija po nazivih sponzorjev)</t>
  </si>
  <si>
    <t>Donatorji (skupaj-specifikacija po nazivih donatorjev)</t>
  </si>
  <si>
    <t>Drugi prihodki (specifikacija)</t>
  </si>
  <si>
    <t xml:space="preserve">Prejeta sredstva iz proračuna Občine </t>
  </si>
  <si>
    <t xml:space="preserve">Prejeta  sredstva iz proračuna Občine </t>
  </si>
  <si>
    <t>Skupaj Prihodki</t>
  </si>
  <si>
    <t>ODHODKI</t>
  </si>
  <si>
    <t>Najem športnih površin</t>
  </si>
  <si>
    <t>Priznanja za udeležence</t>
  </si>
  <si>
    <t>Napitki in prehrana za udeležence (samo v primeru, če je bil ta strošek  opredeljen v razpisu prireditve</t>
  </si>
  <si>
    <t>Zagotavljanja zdravstvenega varstva in varnosti</t>
  </si>
  <si>
    <t>Drugi stroški (specifikacija računov)</t>
  </si>
  <si>
    <t xml:space="preserve">Skupaj Odhodki </t>
  </si>
  <si>
    <t>RAZLIKA (prihodki-odhodki)</t>
  </si>
  <si>
    <t>1. prihodki se prikažejo s kopijo bančnega izpiska- priliva na TRR, ali uradni blag. prejemek</t>
  </si>
  <si>
    <t xml:space="preserve">2. odhodki se izkažejo s kopijo računa in kopijo izpiska-odliva sredstev iz TRR, ali kopijo blagjniškega izdatka, ki vsebuje vse elemente računa </t>
  </si>
  <si>
    <t>3. ločeno prikazati število organizatorjev prireditve in število gledalcev</t>
  </si>
  <si>
    <t>Predsednik društva (ime in primek, žig in podpis)</t>
  </si>
  <si>
    <t>Analiza - Priloge - Računi</t>
  </si>
  <si>
    <t xml:space="preserve">ŠD : </t>
  </si>
  <si>
    <t>Šifra in naziv programa</t>
  </si>
  <si>
    <t>Zap. Št.</t>
  </si>
  <si>
    <t>Izdajatelj računa-skrajšano Naziv, Kraj</t>
  </si>
  <si>
    <t>Datum računa</t>
  </si>
  <si>
    <t>Znesek z DDV</t>
  </si>
  <si>
    <t>Vsebina računa (npr. nadomestilo za prevoz, strokovni kader, najem objekta, drugi materialni stroški)</t>
  </si>
  <si>
    <t>Stroški Strokovni kader</t>
  </si>
  <si>
    <t>Stroški najema Objekt</t>
  </si>
  <si>
    <t xml:space="preserve">Opomba : Ostale stroške, kot npr. : stroške sojenja tekem, stroške raznih taks  je potrebno specificirati po </t>
  </si>
  <si>
    <t>Stroški Sojenja</t>
  </si>
  <si>
    <t>Stroški Priznanja</t>
  </si>
  <si>
    <t>Stroški Prevozi in prenočitve</t>
  </si>
  <si>
    <t>Stroški Drugo (Splet, delovanje)</t>
  </si>
  <si>
    <t>Znesek Gostinske storitve</t>
  </si>
  <si>
    <t>SEZNAM ŠPORTNIH DRUŠTEV, IZVAJALCEV LETNEGA PROGRAMA ŠPORTA</t>
  </si>
  <si>
    <t>Z.št.</t>
  </si>
  <si>
    <t>Naziv društva</t>
  </si>
  <si>
    <t>Društvo SKR</t>
  </si>
  <si>
    <t>Shranitev osnutka prijave</t>
  </si>
  <si>
    <t>Košarkarski klub Šenčur, Pipanova cesta 45, 4208 Šenčur</t>
  </si>
  <si>
    <t>KKŠ</t>
  </si>
  <si>
    <t>2.1.</t>
  </si>
  <si>
    <t>Športno društvo Šenčur-Sekcija Nogomet, Pipanova cesta 5, 4208 Šenčur</t>
  </si>
  <si>
    <t>NKŠ</t>
  </si>
  <si>
    <t>2.2.</t>
  </si>
  <si>
    <t>Športno društvo Šenčur-Sekcija Namizni tenis,  Pipanova cesta 45, 4208 Šenčur</t>
  </si>
  <si>
    <t>NTK</t>
  </si>
  <si>
    <t>2,3,</t>
  </si>
  <si>
    <t>Športno društvo Šenčur-Sekcija Balinanje, Pipanova cesta 45, 4208 Šenčur</t>
  </si>
  <si>
    <t>BAL</t>
  </si>
  <si>
    <t>2.4.</t>
  </si>
  <si>
    <t>Športno društvo Šenčur-Šahovska sekcija, Pipanova cesta 45, 4208 Šenčur</t>
  </si>
  <si>
    <t>ŠAH</t>
  </si>
  <si>
    <t>Lokostrelski klub  Šenčur, Mlakarjeva 67, 4208 Šenčur</t>
  </si>
  <si>
    <t>LKŠ</t>
  </si>
  <si>
    <t>Športno društvo BAM.BI, Trboje 149, 4000 Kranj</t>
  </si>
  <si>
    <t>BAM</t>
  </si>
  <si>
    <t>Športno društvo Visoko, Visoko 67, 4208 Šenčur</t>
  </si>
  <si>
    <t>VIS</t>
  </si>
  <si>
    <t>Športno društvo Milje, Visoko 50, 4212 Šenčur</t>
  </si>
  <si>
    <t>MIL</t>
  </si>
  <si>
    <t>Balinarski klub Rogovila Tele-TV, Prebačevo, Prebačevo 70, 4000 Kranj</t>
  </si>
  <si>
    <t>ROG</t>
  </si>
  <si>
    <t>Športno društvo PAJEK, Srednja vas pri Šenčurju 10, 4208 Šenčur</t>
  </si>
  <si>
    <t>PAJ</t>
  </si>
  <si>
    <t>Kolesarsko rekreacijski klub Sova, Partizanska 1 a, 4208 Šenčur</t>
  </si>
  <si>
    <t>SOV</t>
  </si>
  <si>
    <t>Športno društvo Voglje, Na vasi 21, 4208 Šenčur</t>
  </si>
  <si>
    <t>VOG</t>
  </si>
  <si>
    <t>Kolesarsko društvo Šenčur, Kranjska cesta 2, 4208 Šenčur</t>
  </si>
  <si>
    <t>KDŠ</t>
  </si>
  <si>
    <t>Karate klub Šenčur, Stranska pot 2, 4208 Šenčur</t>
  </si>
  <si>
    <t>KAR</t>
  </si>
  <si>
    <t>Atletski klub Šenčur, Partizanska ulica 26, 4208 Šenčur</t>
  </si>
  <si>
    <t>AKŠ</t>
  </si>
  <si>
    <t>Športno društvo Kranjski Jazbeci, VISOKO 24, 4212 VISOKO</t>
  </si>
  <si>
    <t>JAZ</t>
  </si>
  <si>
    <t>Športno društvo Myteam Motocross Hotemaže, HOTEMAŽE 126, 4205 PREDDVOR</t>
  </si>
  <si>
    <t>MOT</t>
  </si>
  <si>
    <t>Športno društvo Grintovec, Olševek 28, 4205 Preddvor</t>
  </si>
  <si>
    <t>GRI</t>
  </si>
  <si>
    <t>ŠD Savate Gorenjska, Mačkovo naselje 21, 4208 Šenčur</t>
  </si>
  <si>
    <t>SAV</t>
  </si>
  <si>
    <t>Športno društvo Voklo, VOKLO 50, 4208 ŠENČUR</t>
  </si>
  <si>
    <t>VOK</t>
  </si>
  <si>
    <t>Taekwondo Silla, Pipanova c.8,4208 Šenčur</t>
  </si>
  <si>
    <t>SIL</t>
  </si>
  <si>
    <t>Osnovna šola Šenčur, PIPANOVA CESTA 43, 4208 ŠENČUR</t>
  </si>
  <si>
    <t>OŠŠ</t>
  </si>
  <si>
    <t>Športno društvo Trboje</t>
  </si>
  <si>
    <t>TRB</t>
  </si>
  <si>
    <t>Ženski nogometni klub Šenčur</t>
  </si>
  <si>
    <t>ŽNK</t>
  </si>
  <si>
    <t>ŠIFRE PROGRAMOV</t>
  </si>
  <si>
    <t>ŠIFRA</t>
  </si>
  <si>
    <t>NAZIV - OPIS PROGRAMA</t>
  </si>
  <si>
    <t>Prostočasna športna vzgoja otrok in  mladine</t>
  </si>
  <si>
    <t>Prostočasna športna  vzgoja predšolskih otrok</t>
  </si>
  <si>
    <t>1.1.2.1.</t>
  </si>
  <si>
    <t>Prost.šp.vzgoja-O-Nogomet</t>
  </si>
  <si>
    <t>1.1.2.2.</t>
  </si>
  <si>
    <t>Prost.šp.vzgoja-O-Košarka</t>
  </si>
  <si>
    <t>1.1.2.3.</t>
  </si>
  <si>
    <t>Prost.šp.vzgoja-O-Odbojka</t>
  </si>
  <si>
    <t>1.1.2.4.</t>
  </si>
  <si>
    <t>Prost.šp.vzgoja-O-Rokomet</t>
  </si>
  <si>
    <t>1.1.2.5.</t>
  </si>
  <si>
    <t>Prost.šp.vzgoja-O-Atletika</t>
  </si>
  <si>
    <t>1.1.2.6.</t>
  </si>
  <si>
    <t>Prost.šp.vzgoja-O-Tenis</t>
  </si>
  <si>
    <t>1.1.2.7.</t>
  </si>
  <si>
    <t>Prost.šp.vzgoja-O-Smučanje alpsko</t>
  </si>
  <si>
    <t>1.1.2.8.</t>
  </si>
  <si>
    <t>Prost.šp.vzgoja-O-Smučarski teki</t>
  </si>
  <si>
    <t>1.1.2.9.</t>
  </si>
  <si>
    <t>Prost.šp.vzgoja-O-Smučarki skoki</t>
  </si>
  <si>
    <t>1.1.2.10.</t>
  </si>
  <si>
    <t>Prost.šp.vzgoja-O-Biatlon</t>
  </si>
  <si>
    <t>1.1.2.11.</t>
  </si>
  <si>
    <t>Prost.šp.vzgoja-O-Kolesarjenje</t>
  </si>
  <si>
    <t>1.1.2.12.</t>
  </si>
  <si>
    <t>Prost.šp.vzgoja-O-Karate</t>
  </si>
  <si>
    <t>1.1.2.13.</t>
  </si>
  <si>
    <t>Prost.šp.vzgoja-O-Balinanje</t>
  </si>
  <si>
    <t>1.1.2.14.</t>
  </si>
  <si>
    <t>Prost.šp.vzgoja-O-Šah</t>
  </si>
  <si>
    <t>1.1.2.15.</t>
  </si>
  <si>
    <t>Prost.šp.vzgoja-O-Gorsko kolesarjenje</t>
  </si>
  <si>
    <t>1.1.2.16.</t>
  </si>
  <si>
    <t>Prost.šp.vzgoja-O-Savate</t>
  </si>
  <si>
    <t>1.1.2.17.</t>
  </si>
  <si>
    <t>Prost.šp.vzgoja-O-Ples</t>
  </si>
  <si>
    <t>1.1.2.18.</t>
  </si>
  <si>
    <t>Prost.šp.vzgoja-O-Kickboks</t>
  </si>
  <si>
    <t>1.1.2.19.</t>
  </si>
  <si>
    <t>Prost.šp.vzgoja-O-Str-Zračna puška</t>
  </si>
  <si>
    <t>1.1.2.20.</t>
  </si>
  <si>
    <t>Prost.šp.vzgoja-O-Str-Zračna pištola</t>
  </si>
  <si>
    <t>1.1.2.21.</t>
  </si>
  <si>
    <t>Prost.šp.vzgoja-O-Konjeniški šport</t>
  </si>
  <si>
    <t>1.1.2.22.</t>
  </si>
  <si>
    <t>Prost.šp.vzgoja-O-Badminton</t>
  </si>
  <si>
    <t>1.1.2.23.</t>
  </si>
  <si>
    <t>Prost.šp.vzgoja-O-Namizni tenis</t>
  </si>
  <si>
    <t>1.1.2.24.</t>
  </si>
  <si>
    <t>Prost.šp.vzgoja-O-Telovadba</t>
  </si>
  <si>
    <t>1.1.2.25.</t>
  </si>
  <si>
    <t>Prost.šp.vzgoja-O-Hockey in</t>
  </si>
  <si>
    <t>1.1.2.26.</t>
  </si>
  <si>
    <t>Prost.šp.vzgoja-O-Pohodništvo-Taborništvo</t>
  </si>
  <si>
    <t>1.1.2.27.</t>
  </si>
  <si>
    <t>Prost.šp.vzgoja-O-Planinstvo</t>
  </si>
  <si>
    <t>1.1.2.28.</t>
  </si>
  <si>
    <t>Prost.šp.vzgoja-O-Športno plezanje</t>
  </si>
  <si>
    <t>1.1.2.29.</t>
  </si>
  <si>
    <t>Prost.šp.vzgoja-O-Drsanje</t>
  </si>
  <si>
    <t>1.1.2.30.</t>
  </si>
  <si>
    <t>Prost.šp.vzgoja-O-Judo</t>
  </si>
  <si>
    <t>1.1.2.31.</t>
  </si>
  <si>
    <t>Prost.šp.vzgoja-O-Plavanje</t>
  </si>
  <si>
    <t>1.1.2.32.</t>
  </si>
  <si>
    <t>Prost.šp.vzgoja-O-Orientacija</t>
  </si>
  <si>
    <t>1.1.2.33.</t>
  </si>
  <si>
    <t>Prost.šp.vzgoja-O-Joga</t>
  </si>
  <si>
    <t>1.1.2.34.</t>
  </si>
  <si>
    <t>Prost.šp.vzgoja-O-Aerobika</t>
  </si>
  <si>
    <t>1.1.2.35.</t>
  </si>
  <si>
    <t>Prost.šp.vzgoja-O-Baseball</t>
  </si>
  <si>
    <t>1.1.2.36.</t>
  </si>
  <si>
    <t>Prost.šp.vzgoja-O-Kegljanje</t>
  </si>
  <si>
    <t>1.1.2.37.</t>
  </si>
  <si>
    <t>Prost.šp.vzgoja-O-Motocross</t>
  </si>
  <si>
    <t>1.1.2.38.</t>
  </si>
  <si>
    <t>Prost.šp.vzgoja-O-Gorski tek</t>
  </si>
  <si>
    <t>1.1.2.39.</t>
  </si>
  <si>
    <t>Prost.šp.vzgoja-O-Prstomet</t>
  </si>
  <si>
    <t>1.1.2.40.</t>
  </si>
  <si>
    <t>Prost.šp.vzgoja-O-Pilates</t>
  </si>
  <si>
    <t>1.1.2.41.</t>
  </si>
  <si>
    <t>Prost.šp.vzgoja-O-Bowling</t>
  </si>
  <si>
    <t>1.1.2.42.</t>
  </si>
  <si>
    <t>Prost.šp.vzgoja-O-Lokostrelstvo</t>
  </si>
  <si>
    <t>1.1.2.43.</t>
  </si>
  <si>
    <t>Prost.šp.vzgoja-O-</t>
  </si>
  <si>
    <t>1.1.2.44.</t>
  </si>
  <si>
    <t>1.1.2.45.</t>
  </si>
  <si>
    <t>1.1.2.46.</t>
  </si>
  <si>
    <t>1.1.2.47.</t>
  </si>
  <si>
    <t>1.1.2.48.</t>
  </si>
  <si>
    <t>1.1.2.49.</t>
  </si>
  <si>
    <t>1.1.2.50.</t>
  </si>
  <si>
    <t>1.1.3.1.</t>
  </si>
  <si>
    <t>Prost.šp.vzgoja-M-Nogomet</t>
  </si>
  <si>
    <t>1.1.3.2.</t>
  </si>
  <si>
    <t>Prost.šp.vzgoja-M-Košarka</t>
  </si>
  <si>
    <t>1.1.3.3.</t>
  </si>
  <si>
    <t>Prost.šp.vzgoja-M-Odbojka</t>
  </si>
  <si>
    <t>1.1.3.4.</t>
  </si>
  <si>
    <t>Prost.šp.vzgoja-M-Rokomet</t>
  </si>
  <si>
    <t>1.1.3.5.</t>
  </si>
  <si>
    <t>Prost.šp.vzgoja-M-Atletika</t>
  </si>
  <si>
    <t>1.1.3.6.</t>
  </si>
  <si>
    <t>Prost.šp.vzgoja-M-Tenis</t>
  </si>
  <si>
    <t>1.1.3.7.</t>
  </si>
  <si>
    <t>Prost.šp.vzgoja-M-Smučanje alpsko</t>
  </si>
  <si>
    <t>1.1.3.8.</t>
  </si>
  <si>
    <t>Prost.šp.vzgoja-M-Smučarski teki</t>
  </si>
  <si>
    <t>1.1.3.9.</t>
  </si>
  <si>
    <t>Prost.šp.vzgoja-M-Smučarski skoki</t>
  </si>
  <si>
    <t>1.1.3.10.</t>
  </si>
  <si>
    <t>Prost.šp.vzgoja-M-Biatlon</t>
  </si>
  <si>
    <t>1.1.3.11.</t>
  </si>
  <si>
    <t>Prost.šp.vzgoja-M-Kolesarjenje</t>
  </si>
  <si>
    <t>1.1.3.12.</t>
  </si>
  <si>
    <t>Prost.šp.vzgoja-M-Karate</t>
  </si>
  <si>
    <t>1.1.3.13.</t>
  </si>
  <si>
    <t>Prost.šp.vzgoja-M-Balinanje</t>
  </si>
  <si>
    <t>1.1.3.14.</t>
  </si>
  <si>
    <t>Prost.šp.vzgoja-M-Šah</t>
  </si>
  <si>
    <t>1.1.3.15.</t>
  </si>
  <si>
    <t>Prost.šp.vzgoja-M-Gorsko Kolesarjenje</t>
  </si>
  <si>
    <t>1.1.3.16.</t>
  </si>
  <si>
    <t>Prost.šp.vzgoja-M-Savate</t>
  </si>
  <si>
    <t>Prost.šp.vzgoja-M-Ples</t>
  </si>
  <si>
    <t>Prost.šp.vzgoja-M-Kickboks</t>
  </si>
  <si>
    <t>1.1.3.19.</t>
  </si>
  <si>
    <t>Prost.šp.vzgoja-M-Str-Zračna puška</t>
  </si>
  <si>
    <t>1.1.3.20.</t>
  </si>
  <si>
    <t>Prost.šp.vzgoja-M-Str-Zračna pištola</t>
  </si>
  <si>
    <t>1.1.3.21.</t>
  </si>
  <si>
    <t>Prost.šp.vzgoja-M-Konjeniški šport</t>
  </si>
  <si>
    <t>1.1.3.22.</t>
  </si>
  <si>
    <t>Prost.šp.vzgoja-M-Badminton</t>
  </si>
  <si>
    <t>1.1.3.23.</t>
  </si>
  <si>
    <t>Prost.šp.vzgoja-M-Namizni tenis</t>
  </si>
  <si>
    <t>1.1.3.24.</t>
  </si>
  <si>
    <t>Prost.šp.vzgoja-M-Telovadba</t>
  </si>
  <si>
    <t>1.1.3.25.</t>
  </si>
  <si>
    <t>Prost.šp.vzgoja-M-Hockey in</t>
  </si>
  <si>
    <t>1.1.3.26.</t>
  </si>
  <si>
    <t>Prost.šp.vzgoja-M-Taborništvo</t>
  </si>
  <si>
    <t>1.1.3.27.</t>
  </si>
  <si>
    <t>Prost.šp.vzgoja-M-Planinstvo</t>
  </si>
  <si>
    <t>1.1.3.28.</t>
  </si>
  <si>
    <t>Prost.šp.vzgoja-M-Športno plezanje</t>
  </si>
  <si>
    <t>1.1.3.29.</t>
  </si>
  <si>
    <t>Prost.šp.vzgoja-M-Drsanje</t>
  </si>
  <si>
    <t>1.1.3.30.</t>
  </si>
  <si>
    <t>Prost.šp.vzgoja-M-Judo</t>
  </si>
  <si>
    <t>1.1.3.31.</t>
  </si>
  <si>
    <t>Prost.šp.vzgoja-M-Plavanje</t>
  </si>
  <si>
    <t>1.1.3.32.</t>
  </si>
  <si>
    <t>Prost.šp.vzgoja-M-Orientacija</t>
  </si>
  <si>
    <t>1.1.3.33.</t>
  </si>
  <si>
    <t>Prost.šp.vzgoja-M-Joga</t>
  </si>
  <si>
    <t>1.1.3.34.</t>
  </si>
  <si>
    <t>Prost.šp.vzgoja-M-Aerobika</t>
  </si>
  <si>
    <t>1.1.3.35.</t>
  </si>
  <si>
    <t>Prost.šp.vzgoja-M-Baseball</t>
  </si>
  <si>
    <t>1.1.3.36.</t>
  </si>
  <si>
    <t>Prost.šp.vzgoja-M-Kegljanje</t>
  </si>
  <si>
    <t>1.1.3.37.</t>
  </si>
  <si>
    <t>Prost.šp.vzgoja-M-Motocross</t>
  </si>
  <si>
    <t>1.1.3.38.</t>
  </si>
  <si>
    <t>Prost.šp.vzgoja-M-Gorski tek</t>
  </si>
  <si>
    <t>1.1.3.39.</t>
  </si>
  <si>
    <t>Prost.šp.vzgoja-M-Prstomet</t>
  </si>
  <si>
    <t>1.1.3.40.</t>
  </si>
  <si>
    <t>Prost.šp.vzgoja-M-Pilates</t>
  </si>
  <si>
    <t>1.1.3.41.</t>
  </si>
  <si>
    <t>Prost.šp.vzgoja-M-Bowling</t>
  </si>
  <si>
    <t>1.1.3.42.</t>
  </si>
  <si>
    <t>Prost.šp.vzgoja-M-Lokostrelstvo</t>
  </si>
  <si>
    <t>1.1.3.43.</t>
  </si>
  <si>
    <t>Prost.šp.vzgoja-M-</t>
  </si>
  <si>
    <t>1.1.3.44.</t>
  </si>
  <si>
    <t>1.1.3.45.</t>
  </si>
  <si>
    <t>1.1.3.46.</t>
  </si>
  <si>
    <t>1.1.3.47.</t>
  </si>
  <si>
    <t>1.1.3.48.</t>
  </si>
  <si>
    <t>1.1.3.49.</t>
  </si>
  <si>
    <t>1.1.3.50.</t>
  </si>
  <si>
    <t>Športna vzgoja otrok usmerjenih v kakovostni in vrhunski šport</t>
  </si>
  <si>
    <t>ŠVOKVŠ-CCI/KE</t>
  </si>
  <si>
    <t>ŠVOKVŠ-MLDKI/CE</t>
  </si>
  <si>
    <t>ŠVOKVŠ-SDKI/CE</t>
  </si>
  <si>
    <t>ŠVMKVŠ-MMI/KE</t>
  </si>
  <si>
    <t>ŠVMKVŠ-SMI/KE</t>
  </si>
  <si>
    <t>1.1.4.</t>
  </si>
  <si>
    <t xml:space="preserve">Obštudijska športna dejavnost </t>
  </si>
  <si>
    <t>1.2.1.</t>
  </si>
  <si>
    <t>Šp.vzg.otrok s pos.potrebami</t>
  </si>
  <si>
    <t>1.2.2.</t>
  </si>
  <si>
    <t>Šp.vzg. mlad. s pos.potrebami</t>
  </si>
  <si>
    <t>Šp.rekreacija-Nogomet</t>
  </si>
  <si>
    <t>Šp.rekreacija-Košarka</t>
  </si>
  <si>
    <t>2.3.</t>
  </si>
  <si>
    <t>Šp.rekreacija-Odbojka</t>
  </si>
  <si>
    <t>Šp.rekreacija-Rokomet</t>
  </si>
  <si>
    <t>2.5.</t>
  </si>
  <si>
    <t>Šp.rekreacija-Atletika</t>
  </si>
  <si>
    <t>2.6.</t>
  </si>
  <si>
    <t>Šp.rekreacija-Tenis</t>
  </si>
  <si>
    <t>2.7.</t>
  </si>
  <si>
    <t>Šp.rekreacija-Smučanje alpsko</t>
  </si>
  <si>
    <t>2.8.</t>
  </si>
  <si>
    <t>Šp.rekreacija-Smučarski teki</t>
  </si>
  <si>
    <t>2.9.</t>
  </si>
  <si>
    <t>Šp.rekreacija-Smučarski koki</t>
  </si>
  <si>
    <t>2.10.</t>
  </si>
  <si>
    <t>Šp.rekreacija-Biatlon</t>
  </si>
  <si>
    <t>2.11.</t>
  </si>
  <si>
    <t>Šp.rekreacija-Kolesarjenje</t>
  </si>
  <si>
    <t>2.12.</t>
  </si>
  <si>
    <t>Šp.rekreacija-Karate</t>
  </si>
  <si>
    <t>2.13.</t>
  </si>
  <si>
    <t>Šp.rekreacija-Balinanje</t>
  </si>
  <si>
    <t>2.14.</t>
  </si>
  <si>
    <t>Šp.rekreacija-Šah-Organizirano</t>
  </si>
  <si>
    <t>2.15.</t>
  </si>
  <si>
    <t>Šp.rekreacija-Gorsko kolesarjenje</t>
  </si>
  <si>
    <t>2.16.</t>
  </si>
  <si>
    <t>Šp.rekreacija-Savate</t>
  </si>
  <si>
    <t>Šp.rekreacija-Ples</t>
  </si>
  <si>
    <t>Šp.rekreacija-Kickboks</t>
  </si>
  <si>
    <t>2.19.</t>
  </si>
  <si>
    <t>Šp.rekreacija-Strelstvo-Zračna Puška</t>
  </si>
  <si>
    <t>2.20.</t>
  </si>
  <si>
    <t>Šp.rekreacija-Strelstvo-Zračna Pištola</t>
  </si>
  <si>
    <t>2.21.</t>
  </si>
  <si>
    <t>Šp.rekreacija-Konjeniški šport</t>
  </si>
  <si>
    <t>2.22.</t>
  </si>
  <si>
    <t>Šp.rekreacija-Badminton</t>
  </si>
  <si>
    <t>2.23.</t>
  </si>
  <si>
    <t>Šp.rekreacija-Namizni tenis</t>
  </si>
  <si>
    <t>2.24.</t>
  </si>
  <si>
    <t>Šp.rekreacija-Telovadba</t>
  </si>
  <si>
    <t>2.25.</t>
  </si>
  <si>
    <t>Šp.rekreacija-Hockey In</t>
  </si>
  <si>
    <t>2.26.</t>
  </si>
  <si>
    <t>Šp.rekreacija-Pohodništvo</t>
  </si>
  <si>
    <t>2.27.</t>
  </si>
  <si>
    <t>Šp.rekreacija-Planinstvo</t>
  </si>
  <si>
    <t>2.28.</t>
  </si>
  <si>
    <t>Šp.rekreacija-Športno plezanje</t>
  </si>
  <si>
    <t>2.29.</t>
  </si>
  <si>
    <t>Šp.rekreacija-Drsanje</t>
  </si>
  <si>
    <t>2.30.</t>
  </si>
  <si>
    <t>Šp.rekreacija-Judo</t>
  </si>
  <si>
    <t>2.31.</t>
  </si>
  <si>
    <t>Šp.rekreacija-Plavanje</t>
  </si>
  <si>
    <t>2.32.</t>
  </si>
  <si>
    <t>Šp.rekreacija-Orientacija</t>
  </si>
  <si>
    <t>2.33.</t>
  </si>
  <si>
    <t>Šp.rekreacija-Joga</t>
  </si>
  <si>
    <t>2.34.</t>
  </si>
  <si>
    <t>Šp.rekreacija-Aerobika</t>
  </si>
  <si>
    <t>2.35.</t>
  </si>
  <si>
    <t>Šp.rekreacija-Baseball</t>
  </si>
  <si>
    <t>2.36.</t>
  </si>
  <si>
    <t>Šp.rekreacija-Kegljanje</t>
  </si>
  <si>
    <t>2.37.</t>
  </si>
  <si>
    <t>Šp.rekreacija-Motocross</t>
  </si>
  <si>
    <t>2.38.</t>
  </si>
  <si>
    <t>Šp.rekreacija-Gorski tek</t>
  </si>
  <si>
    <t>2.39.</t>
  </si>
  <si>
    <t>Šp.rekreacija-Prstomet</t>
  </si>
  <si>
    <t>2.40.</t>
  </si>
  <si>
    <t>Šp.rekreacija-Pilates</t>
  </si>
  <si>
    <t>2.41.</t>
  </si>
  <si>
    <t>Šp.rekreacija-Bowling</t>
  </si>
  <si>
    <t>2.42.</t>
  </si>
  <si>
    <t>Šp.rekreacija-Lokostrelstvo</t>
  </si>
  <si>
    <t>2.43.</t>
  </si>
  <si>
    <t>Šp.rekreacija-</t>
  </si>
  <si>
    <t>2.44.</t>
  </si>
  <si>
    <t>2.45.</t>
  </si>
  <si>
    <t>2.46.</t>
  </si>
  <si>
    <t>2.47.</t>
  </si>
  <si>
    <t>2.48.</t>
  </si>
  <si>
    <t>2.49.</t>
  </si>
  <si>
    <t>2.50.</t>
  </si>
  <si>
    <t>Šp.rekreacija starejših</t>
  </si>
  <si>
    <t>3.1.</t>
  </si>
  <si>
    <t>Kakov.šport-Nogomet</t>
  </si>
  <si>
    <t>3.2.</t>
  </si>
  <si>
    <t>Kakov. šport-Košarka</t>
  </si>
  <si>
    <t>3.3.</t>
  </si>
  <si>
    <t>Kakov.šport-Odbojka</t>
  </si>
  <si>
    <t>3.4.</t>
  </si>
  <si>
    <t>Kakov.šport-Rokomet</t>
  </si>
  <si>
    <t>3.5.</t>
  </si>
  <si>
    <t>Kakov.šport-Atletika</t>
  </si>
  <si>
    <t>3.6.</t>
  </si>
  <si>
    <t>Kakov.šport-Tenis</t>
  </si>
  <si>
    <t>3.7.</t>
  </si>
  <si>
    <t>Kakov.šport-Smučanje alpsko</t>
  </si>
  <si>
    <t>3.8.</t>
  </si>
  <si>
    <t>Kakov.šport-Smučarski teki</t>
  </si>
  <si>
    <t>3.9.</t>
  </si>
  <si>
    <t>Kakov.šport-Smučarski skoki</t>
  </si>
  <si>
    <t>3.10.</t>
  </si>
  <si>
    <t>Kakov.šport-Biatlon</t>
  </si>
  <si>
    <t>3.11.</t>
  </si>
  <si>
    <t>Kakov.šport-Kolesarjenje</t>
  </si>
  <si>
    <t>3.12.</t>
  </si>
  <si>
    <t>Kakov.šport-Karate</t>
  </si>
  <si>
    <t>3.13.</t>
  </si>
  <si>
    <t>Kakov.šport-Balinanje</t>
  </si>
  <si>
    <t>3.14.</t>
  </si>
  <si>
    <t>Kakov.šport-Šah</t>
  </si>
  <si>
    <t>3.15.</t>
  </si>
  <si>
    <t>Kakov.šport-Gorsko kolesarjenje</t>
  </si>
  <si>
    <t>3.16.</t>
  </si>
  <si>
    <t>Kakov.šport-Savate</t>
  </si>
  <si>
    <t>Kakov.šport-Ples</t>
  </si>
  <si>
    <t>Kakov.šport-Kickboks</t>
  </si>
  <si>
    <t>3.19.</t>
  </si>
  <si>
    <t>Kakov.šport-Str-Zračna puška</t>
  </si>
  <si>
    <t>3.20.</t>
  </si>
  <si>
    <t>Kakov.šport-Str-Zrračna pištola</t>
  </si>
  <si>
    <t>3.21.</t>
  </si>
  <si>
    <t>Kakov.šport-Konjeniški šport</t>
  </si>
  <si>
    <t>3.22.</t>
  </si>
  <si>
    <t>Kakov.šport-Badminton</t>
  </si>
  <si>
    <t>3.23.</t>
  </si>
  <si>
    <t>Kakov.šport-Namizni tenis</t>
  </si>
  <si>
    <t>3.24.</t>
  </si>
  <si>
    <t>Kakov.šport-Telovadba</t>
  </si>
  <si>
    <t>3.25.</t>
  </si>
  <si>
    <t>Kakov.šport-Hockey in</t>
  </si>
  <si>
    <t>3.26.</t>
  </si>
  <si>
    <t>Kakov.šport-Ledno plezanje</t>
  </si>
  <si>
    <t>3.27.</t>
  </si>
  <si>
    <t>Kakov.šport-Planinstvo</t>
  </si>
  <si>
    <t>3.28.</t>
  </si>
  <si>
    <t>Kakov.šport-Športno plezanje</t>
  </si>
  <si>
    <t>3.29.</t>
  </si>
  <si>
    <t>Kakov.šport-Drsanje</t>
  </si>
  <si>
    <t>3.30.</t>
  </si>
  <si>
    <t>Kak.šport-Judo</t>
  </si>
  <si>
    <t>3.31.</t>
  </si>
  <si>
    <t>Kakov.šport-Plavanje</t>
  </si>
  <si>
    <t>3.32.</t>
  </si>
  <si>
    <t>Kakov.šport-Orientacija</t>
  </si>
  <si>
    <t>3.33.</t>
  </si>
  <si>
    <t>Kakov.šport-Joga</t>
  </si>
  <si>
    <t>3.34.</t>
  </si>
  <si>
    <t>Kakov.šport-Aerobika</t>
  </si>
  <si>
    <t>3.35.</t>
  </si>
  <si>
    <t>Kakov.šport-Baseball</t>
  </si>
  <si>
    <t>3.36.</t>
  </si>
  <si>
    <t>Kakov.šport-Kegljanje</t>
  </si>
  <si>
    <t>3.37.</t>
  </si>
  <si>
    <t>Kakov.šport-Motocross</t>
  </si>
  <si>
    <t>3.38.</t>
  </si>
  <si>
    <t>Kakov.šport-Gorski tek</t>
  </si>
  <si>
    <t>3.39.</t>
  </si>
  <si>
    <t>Kakov.šport-Prstomet</t>
  </si>
  <si>
    <t>3.40.</t>
  </si>
  <si>
    <t>Kakov.šport-Pilates</t>
  </si>
  <si>
    <t>3.41.</t>
  </si>
  <si>
    <t>Kakov.šport-Bowling</t>
  </si>
  <si>
    <t>3.42.</t>
  </si>
  <si>
    <t>Kakov.šport-Lokostrelstvo</t>
  </si>
  <si>
    <t>3.43.</t>
  </si>
  <si>
    <t>Kakov.šport-</t>
  </si>
  <si>
    <t>3.44.</t>
  </si>
  <si>
    <t>3.45.</t>
  </si>
  <si>
    <t>3.46.</t>
  </si>
  <si>
    <t>3.47.</t>
  </si>
  <si>
    <t>3.48.</t>
  </si>
  <si>
    <t>3.49.</t>
  </si>
  <si>
    <t>3.50.</t>
  </si>
  <si>
    <t>4.1.</t>
  </si>
  <si>
    <t>Vrhunski šport-Svetovni razred</t>
  </si>
  <si>
    <t>4.2.</t>
  </si>
  <si>
    <t>Vrhunski šport-Mednarodni razred</t>
  </si>
  <si>
    <t>4.3.</t>
  </si>
  <si>
    <t>Vrhunski šport-Perspektivni razred</t>
  </si>
  <si>
    <t>5.</t>
  </si>
  <si>
    <t>5.1.</t>
  </si>
  <si>
    <t>Šport invalidov-Balinanje</t>
  </si>
  <si>
    <t>5.2.</t>
  </si>
  <si>
    <t>Šport invalidov-Kegljanje</t>
  </si>
  <si>
    <t>5.3.</t>
  </si>
  <si>
    <t>Šport invalidov-Kolesarjenje</t>
  </si>
  <si>
    <t>5.4.</t>
  </si>
  <si>
    <t>Šport invalidov-Drugo</t>
  </si>
  <si>
    <t>6.0.</t>
  </si>
  <si>
    <t>Delovanje društev</t>
  </si>
  <si>
    <t>Kakov.šport-Ameriški nogomet</t>
  </si>
  <si>
    <t>Šp.rekreacija-Ameriški nogomet</t>
  </si>
  <si>
    <t>Prost.šp.vzgoja-M-Ameriški nogomet</t>
  </si>
  <si>
    <t>Prost.šp.vzgoja-O-Ameriški nogomet</t>
  </si>
  <si>
    <t xml:space="preserve">     NAMENSKA PORABA SREDSTEV za POSAMEZNE PROGRAME ŠPORTNEGA DRUŠTVA v LETU 2025</t>
  </si>
  <si>
    <t>Pogodbeni  znesek za leto 2025</t>
  </si>
  <si>
    <t>PODATKI O KADROVSKI STRUKTURI DRUŠTVA ZA LETO 2025</t>
  </si>
  <si>
    <t xml:space="preserve">                                        Podatki iz prijave na javni razpis v let 2025 - Obrazec štev.2</t>
  </si>
  <si>
    <t xml:space="preserve">                         Vpis stanja 31.12.2025</t>
  </si>
  <si>
    <r>
      <rPr>
        <b/>
        <sz val="9"/>
        <rFont val="Cambria"/>
        <family val="1"/>
        <charset val="238"/>
      </rPr>
      <t>Opomba-1</t>
    </r>
    <r>
      <rPr>
        <b/>
        <sz val="11"/>
        <rFont val="Cambria"/>
        <family val="1"/>
        <charset val="238"/>
      </rPr>
      <t xml:space="preserve"> : </t>
    </r>
    <r>
      <rPr>
        <b/>
        <sz val="9"/>
        <rFont val="Cambria"/>
        <family val="1"/>
        <charset val="238"/>
      </rPr>
      <t>V stolpce A do F vpišete (prepišete, ali tudi kopirate) podatke iz prijave na javni razpis v letu 2025</t>
    </r>
  </si>
  <si>
    <t>IN DRUGIH STROKOVNIH NALOGAH V LETU 2025</t>
  </si>
  <si>
    <t>STROŠKI IN PRIHODKI REALIZIRANIH PRIREDITEV V LETU 2025</t>
  </si>
  <si>
    <t>PREGLED NAMENSKE PORABE SREDSTEV ŠPORTNIH DRUŠTEV V LETU 2025</t>
  </si>
  <si>
    <t>SKUPAJ 2025</t>
  </si>
  <si>
    <t>LPOR 2025 -KKŠ</t>
  </si>
  <si>
    <t>LPOR 2025 -GRI</t>
  </si>
  <si>
    <t>LPOR 2025 -SAV</t>
  </si>
  <si>
    <t>LPOR 2025 -VOK</t>
  </si>
  <si>
    <t>LPOR 2025 -SIL</t>
  </si>
  <si>
    <t>LPOR 2025 -TRB</t>
  </si>
  <si>
    <t>LPOR 2025 -ŽNK</t>
  </si>
  <si>
    <t>LPOR 2025 -NKŠ</t>
  </si>
  <si>
    <t>LPOR 2025 -NTK</t>
  </si>
  <si>
    <t>LPOR 2025 -BAL</t>
  </si>
  <si>
    <t>LPOR 2025 -ŠAH</t>
  </si>
  <si>
    <t>LPOR 2025-LKŠ</t>
  </si>
  <si>
    <t>LPOR 2025 -BAM</t>
  </si>
  <si>
    <t>LPOR 2025 -VIS</t>
  </si>
  <si>
    <t>LPOR 2025 -MIL</t>
  </si>
  <si>
    <t>LPOR 2025 -ROG</t>
  </si>
  <si>
    <t>LPOR 2025 -PAJ</t>
  </si>
  <si>
    <t>LPOR 2025 -SOV</t>
  </si>
  <si>
    <t>LPOR 2025 -VOG</t>
  </si>
  <si>
    <t>LPOR 2025 -KDŠ</t>
  </si>
  <si>
    <t>LPOR 2025 -KAR</t>
  </si>
  <si>
    <t>LPOR 2025 -AKŠ</t>
  </si>
  <si>
    <t>LPOR 2025 -JAZ</t>
  </si>
  <si>
    <t>LPOR 2025 -MOT</t>
  </si>
  <si>
    <t>LPOR 2025 -OŠŠ</t>
  </si>
  <si>
    <t>Op.: zavezanci za dostavo letnega poročila v preteklih letih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</si>
</sst>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33" x14ac:knownFonts="1">
    <font>
      <sz val="11"/>
      <color theme="1"/>
      <name val="Calibri"/>
      <family val="2"/>
      <charset val="238"/>
      <scheme val="minor"/>
    </font>
    <font>
      <sz val="11"/>
      <color theme="1"/>
      <name val="Cambria"/>
      <family val="2"/>
      <charset val="238"/>
    </font>
    <font>
      <sz val="11"/>
      <color theme="1"/>
      <name val="Calibri"/>
      <family val="2"/>
      <charset val="238"/>
      <scheme val="minor"/>
    </font>
    <font>
      <b/>
      <sz val="10"/>
      <name val="Cambria"/>
      <family val="1"/>
      <charset val="238"/>
    </font>
    <font>
      <b/>
      <sz val="11"/>
      <name val="Cambria"/>
      <family val="1"/>
      <charset val="238"/>
    </font>
    <font>
      <sz val="10"/>
      <name val="Cambria"/>
      <family val="1"/>
      <charset val="238"/>
    </font>
    <font>
      <sz val="11"/>
      <color theme="1"/>
      <name val="Cambria"/>
      <family val="1"/>
      <charset val="238"/>
    </font>
    <font>
      <b/>
      <sz val="10"/>
      <color theme="1"/>
      <name val="Cambria"/>
      <family val="1"/>
      <charset val="238"/>
    </font>
    <font>
      <b/>
      <sz val="9"/>
      <name val="Cambria"/>
      <family val="1"/>
      <charset val="238"/>
    </font>
    <font>
      <sz val="9"/>
      <name val="Cambria"/>
      <family val="1"/>
      <charset val="238"/>
    </font>
    <font>
      <b/>
      <sz val="9"/>
      <color indexed="81"/>
      <name val="Segoe UI"/>
      <family val="2"/>
      <charset val="238"/>
    </font>
    <font>
      <sz val="9"/>
      <color indexed="81"/>
      <name val="Segoe UI"/>
      <family val="2"/>
      <charset val="238"/>
    </font>
    <font>
      <b/>
      <sz val="9"/>
      <color indexed="81"/>
      <name val="Segoe UI"/>
      <charset val="1"/>
    </font>
    <font>
      <sz val="9"/>
      <color indexed="81"/>
      <name val="Segoe UI"/>
      <charset val="1"/>
    </font>
    <font>
      <b/>
      <sz val="12"/>
      <name val="Cambria"/>
      <family val="1"/>
      <charset val="238"/>
    </font>
    <font>
      <b/>
      <sz val="8"/>
      <name val="Cambria"/>
      <family val="1"/>
      <charset val="238"/>
    </font>
    <font>
      <sz val="8"/>
      <name val="Cambria"/>
      <family val="1"/>
      <charset val="238"/>
    </font>
    <font>
      <b/>
      <sz val="10"/>
      <color indexed="9"/>
      <name val="Cambria"/>
      <family val="1"/>
      <charset val="238"/>
    </font>
    <font>
      <sz val="10"/>
      <name val="Arial CE"/>
      <charset val="238"/>
    </font>
    <font>
      <b/>
      <sz val="7"/>
      <name val="Cambria"/>
      <family val="1"/>
      <charset val="238"/>
    </font>
    <font>
      <sz val="7.5"/>
      <name val="Cambria"/>
      <family val="1"/>
      <charset val="238"/>
    </font>
    <font>
      <sz val="7"/>
      <name val="Cambria"/>
      <family val="1"/>
      <charset val="238"/>
    </font>
    <font>
      <b/>
      <sz val="11"/>
      <color theme="1"/>
      <name val="Cambria"/>
      <family val="1"/>
      <charset val="238"/>
    </font>
    <font>
      <sz val="10"/>
      <color theme="1"/>
      <name val="Cambria"/>
      <family val="1"/>
      <charset val="238"/>
    </font>
    <font>
      <sz val="9"/>
      <color theme="1"/>
      <name val="Cambria"/>
      <family val="1"/>
      <charset val="238"/>
    </font>
    <font>
      <b/>
      <sz val="9"/>
      <color theme="1"/>
      <name val="Cambria"/>
      <family val="1"/>
      <charset val="238"/>
    </font>
    <font>
      <sz val="8"/>
      <color theme="1"/>
      <name val="Cambria"/>
      <family val="1"/>
      <charset val="238"/>
    </font>
    <font>
      <b/>
      <sz val="12"/>
      <color theme="1"/>
      <name val="Cambria"/>
      <family val="1"/>
      <charset val="238"/>
    </font>
    <font>
      <sz val="10"/>
      <color theme="1"/>
      <name val="Cambria"/>
      <family val="2"/>
      <charset val="238"/>
    </font>
    <font>
      <sz val="12"/>
      <name val="Cambria"/>
      <family val="1"/>
      <charset val="238"/>
    </font>
    <font>
      <b/>
      <sz val="8"/>
      <color theme="1"/>
      <name val="Cambria"/>
      <family val="1"/>
      <charset val="238"/>
    </font>
    <font>
      <sz val="10"/>
      <name val="Arial"/>
      <family val="2"/>
      <charset val="238"/>
    </font>
    <font>
      <b/>
      <sz val="14"/>
      <name val="Cambria"/>
      <family val="1"/>
      <charset val="238"/>
    </font>
  </fonts>
  <fills count="9">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FFFF"/>
        <bgColor indexed="64"/>
      </patternFill>
    </fill>
    <fill>
      <patternFill patternType="solid">
        <fgColor theme="4" tint="0.7999816888943144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7">
    <xf numFmtId="0" fontId="0" fillId="0" borderId="0"/>
    <xf numFmtId="0" fontId="1" fillId="0" borderId="0"/>
    <xf numFmtId="0" fontId="1" fillId="0" borderId="0"/>
    <xf numFmtId="0" fontId="18" fillId="0" borderId="0"/>
    <xf numFmtId="0" fontId="1" fillId="0" borderId="0"/>
    <xf numFmtId="0" fontId="31" fillId="0" borderId="0"/>
    <xf numFmtId="0" fontId="2" fillId="0" borderId="0"/>
  </cellStyleXfs>
  <cellXfs count="196">
    <xf numFmtId="0" fontId="0" fillId="0" borderId="0" xfId="0"/>
    <xf numFmtId="0" fontId="3" fillId="0" borderId="0" xfId="0" applyFont="1"/>
    <xf numFmtId="0" fontId="5" fillId="0" borderId="0" xfId="0" applyFont="1"/>
    <xf numFmtId="0" fontId="6" fillId="0" borderId="0" xfId="0" applyFont="1"/>
    <xf numFmtId="0" fontId="3" fillId="0" borderId="0" xfId="0" applyFont="1" applyAlignment="1">
      <alignment horizontal="center"/>
    </xf>
    <xf numFmtId="0" fontId="5" fillId="2" borderId="0" xfId="0" applyFont="1" applyFill="1" applyAlignment="1">
      <alignment horizontal="center"/>
    </xf>
    <xf numFmtId="0" fontId="5" fillId="0" borderId="1" xfId="0" applyFont="1" applyBorder="1" applyAlignment="1">
      <alignment horizontal="center" vertical="top" wrapText="1"/>
    </xf>
    <xf numFmtId="0" fontId="3" fillId="0" borderId="1" xfId="0" applyFont="1" applyBorder="1" applyAlignment="1">
      <alignment horizontal="center" vertical="top" wrapText="1"/>
    </xf>
    <xf numFmtId="4" fontId="7" fillId="0" borderId="1" xfId="1" applyNumberFormat="1" applyFont="1" applyBorder="1" applyAlignment="1">
      <alignment horizontal="center" wrapText="1"/>
    </xf>
    <xf numFmtId="0" fontId="5" fillId="0" borderId="1" xfId="0" applyFont="1" applyBorder="1" applyAlignment="1">
      <alignment horizontal="justify" vertical="top" wrapText="1"/>
    </xf>
    <xf numFmtId="0" fontId="3" fillId="0" borderId="1" xfId="0" applyFont="1" applyBorder="1" applyAlignment="1">
      <alignment horizontal="justify" vertical="top" wrapText="1"/>
    </xf>
    <xf numFmtId="4" fontId="8" fillId="3" borderId="1" xfId="0" applyNumberFormat="1" applyFont="1" applyFill="1" applyBorder="1" applyAlignment="1">
      <alignment horizontal="right" vertical="top" wrapText="1"/>
    </xf>
    <xf numFmtId="4" fontId="8" fillId="0" borderId="1" xfId="0" applyNumberFormat="1" applyFont="1" applyBorder="1" applyAlignment="1">
      <alignment horizontal="right" vertical="top" wrapText="1"/>
    </xf>
    <xf numFmtId="0" fontId="6" fillId="0" borderId="0" xfId="0" applyFont="1" applyAlignment="1">
      <alignment wrapText="1"/>
    </xf>
    <xf numFmtId="4" fontId="9" fillId="3" borderId="1" xfId="0" applyNumberFormat="1" applyFont="1" applyFill="1" applyBorder="1" applyAlignment="1">
      <alignment horizontal="right" vertical="top" wrapText="1"/>
    </xf>
    <xf numFmtId="4" fontId="9" fillId="0" borderId="1" xfId="0" applyNumberFormat="1" applyFont="1" applyBorder="1" applyAlignment="1">
      <alignment horizontal="right" vertical="top" wrapText="1"/>
    </xf>
    <xf numFmtId="4" fontId="9" fillId="4" borderId="1" xfId="0" applyNumberFormat="1" applyFont="1" applyFill="1" applyBorder="1" applyAlignment="1">
      <alignment horizontal="right" vertical="top" wrapText="1"/>
    </xf>
    <xf numFmtId="0" fontId="5" fillId="0" borderId="0" xfId="0" applyFont="1" applyAlignment="1">
      <alignment horizontal="justify" vertical="top" wrapText="1"/>
    </xf>
    <xf numFmtId="0" fontId="3" fillId="0" borderId="0" xfId="0" applyFont="1" applyAlignment="1">
      <alignment horizontal="center" vertical="top" wrapText="1"/>
    </xf>
    <xf numFmtId="4" fontId="8" fillId="0" borderId="0" xfId="0" applyNumberFormat="1" applyFont="1" applyAlignment="1">
      <alignment horizontal="right" vertical="top" wrapText="1"/>
    </xf>
    <xf numFmtId="0" fontId="5" fillId="0" borderId="0" xfId="0" applyFont="1" applyAlignment="1">
      <alignment horizontal="center"/>
    </xf>
    <xf numFmtId="0" fontId="14" fillId="0" borderId="0" xfId="0" applyFont="1"/>
    <xf numFmtId="3" fontId="5" fillId="0" borderId="0" xfId="0" applyNumberFormat="1" applyFont="1" applyAlignment="1">
      <alignment horizontal="center"/>
    </xf>
    <xf numFmtId="0" fontId="3" fillId="0" borderId="1" xfId="0" applyFont="1" applyBorder="1" applyAlignment="1">
      <alignment horizontal="center"/>
    </xf>
    <xf numFmtId="0" fontId="4" fillId="0" borderId="1" xfId="0" applyFont="1" applyBorder="1" applyAlignment="1">
      <alignment horizontal="center" wrapText="1"/>
    </xf>
    <xf numFmtId="3" fontId="15" fillId="0" borderId="1" xfId="0" applyNumberFormat="1" applyFont="1" applyBorder="1" applyAlignment="1">
      <alignment horizontal="center" wrapText="1"/>
    </xf>
    <xf numFmtId="0" fontId="5" fillId="0" borderId="1" xfId="0" applyFont="1" applyBorder="1"/>
    <xf numFmtId="3" fontId="16" fillId="0" borderId="1" xfId="0" applyNumberFormat="1" applyFont="1" applyBorder="1" applyAlignment="1">
      <alignment horizontal="center" wrapText="1"/>
    </xf>
    <xf numFmtId="3" fontId="16" fillId="2" borderId="1" xfId="0" applyNumberFormat="1" applyFont="1" applyFill="1" applyBorder="1" applyAlignment="1">
      <alignment horizontal="center" wrapText="1"/>
    </xf>
    <xf numFmtId="3" fontId="16" fillId="2" borderId="1" xfId="0" applyNumberFormat="1" applyFont="1" applyFill="1" applyBorder="1" applyAlignment="1">
      <alignment horizontal="center"/>
    </xf>
    <xf numFmtId="3" fontId="5" fillId="2" borderId="1" xfId="0" applyNumberFormat="1" applyFont="1" applyFill="1" applyBorder="1" applyAlignment="1">
      <alignment horizontal="center" wrapText="1"/>
    </xf>
    <xf numFmtId="3" fontId="5" fillId="2" borderId="1" xfId="0" applyNumberFormat="1" applyFont="1" applyFill="1" applyBorder="1" applyAlignment="1">
      <alignment horizontal="center"/>
    </xf>
    <xf numFmtId="0" fontId="5" fillId="0" borderId="1" xfId="0" applyFont="1" applyBorder="1" applyAlignment="1">
      <alignment wrapText="1"/>
    </xf>
    <xf numFmtId="3" fontId="17" fillId="0" borderId="1" xfId="0" applyNumberFormat="1" applyFont="1" applyBorder="1" applyAlignment="1">
      <alignment horizontal="center"/>
    </xf>
    <xf numFmtId="3" fontId="3" fillId="2" borderId="1" xfId="0" applyNumberFormat="1" applyFont="1" applyFill="1" applyBorder="1" applyAlignment="1">
      <alignment horizontal="center"/>
    </xf>
    <xf numFmtId="0" fontId="3" fillId="0" borderId="2" xfId="0" applyFont="1" applyBorder="1" applyAlignment="1">
      <alignment horizontal="center"/>
    </xf>
    <xf numFmtId="3" fontId="5" fillId="0" borderId="3" xfId="0" applyNumberFormat="1" applyFont="1" applyBorder="1" applyAlignment="1">
      <alignment horizontal="center"/>
    </xf>
    <xf numFmtId="3" fontId="5" fillId="0" borderId="4" xfId="0" applyNumberFormat="1" applyFont="1" applyBorder="1" applyAlignment="1">
      <alignment horizontal="center"/>
    </xf>
    <xf numFmtId="3" fontId="3" fillId="0" borderId="1" xfId="0" applyNumberFormat="1" applyFont="1" applyBorder="1" applyAlignment="1">
      <alignment horizontal="center"/>
    </xf>
    <xf numFmtId="3" fontId="5" fillId="0" borderId="1" xfId="0" applyNumberFormat="1" applyFont="1" applyBorder="1" applyAlignment="1">
      <alignment horizontal="center"/>
    </xf>
    <xf numFmtId="0" fontId="3" fillId="0" borderId="1" xfId="0" applyFont="1" applyBorder="1"/>
    <xf numFmtId="3" fontId="16" fillId="0" borderId="1" xfId="0" applyNumberFormat="1" applyFont="1" applyBorder="1" applyAlignment="1">
      <alignment horizontal="center"/>
    </xf>
    <xf numFmtId="0" fontId="6" fillId="0" borderId="0" xfId="0" applyFont="1" applyAlignment="1">
      <alignment horizontal="center"/>
    </xf>
    <xf numFmtId="3" fontId="6" fillId="0" borderId="0" xfId="0" applyNumberFormat="1" applyFont="1" applyAlignment="1">
      <alignment horizontal="center"/>
    </xf>
    <xf numFmtId="0" fontId="5" fillId="0" borderId="0" xfId="2" applyFont="1"/>
    <xf numFmtId="1" fontId="5" fillId="0" borderId="0" xfId="2" applyNumberFormat="1" applyFont="1"/>
    <xf numFmtId="0" fontId="1" fillId="0" borderId="0" xfId="2"/>
    <xf numFmtId="0" fontId="3" fillId="5" borderId="0" xfId="0" applyFont="1" applyFill="1"/>
    <xf numFmtId="0" fontId="5" fillId="5" borderId="0" xfId="0" applyFont="1" applyFill="1" applyAlignment="1">
      <alignment horizontal="center"/>
    </xf>
    <xf numFmtId="0" fontId="5" fillId="0" borderId="0" xfId="3" applyFont="1"/>
    <xf numFmtId="1" fontId="5" fillId="0" borderId="0" xfId="3" applyNumberFormat="1" applyFont="1"/>
    <xf numFmtId="0" fontId="5" fillId="0" borderId="5" xfId="2" applyFont="1" applyBorder="1"/>
    <xf numFmtId="0" fontId="4" fillId="5" borderId="5" xfId="2" applyFont="1" applyFill="1" applyBorder="1"/>
    <xf numFmtId="0" fontId="5" fillId="5" borderId="5" xfId="2" applyFont="1" applyFill="1" applyBorder="1"/>
    <xf numFmtId="0" fontId="5" fillId="5" borderId="0" xfId="2" applyFont="1" applyFill="1"/>
    <xf numFmtId="0" fontId="1" fillId="5" borderId="0" xfId="2" applyFill="1"/>
    <xf numFmtId="0" fontId="7" fillId="6" borderId="0" xfId="2" applyFont="1" applyFill="1"/>
    <xf numFmtId="0" fontId="1" fillId="6" borderId="0" xfId="2" applyFill="1"/>
    <xf numFmtId="0" fontId="19" fillId="0" borderId="6" xfId="3" applyFont="1" applyBorder="1" applyAlignment="1">
      <alignment horizontal="center"/>
    </xf>
    <xf numFmtId="1" fontId="8" fillId="0" borderId="6" xfId="3" applyNumberFormat="1" applyFont="1" applyBorder="1" applyAlignment="1">
      <alignment horizontal="center" wrapText="1"/>
    </xf>
    <xf numFmtId="0" fontId="15" fillId="0" borderId="1" xfId="3" applyFont="1" applyBorder="1" applyAlignment="1">
      <alignment horizontal="center" wrapText="1"/>
    </xf>
    <xf numFmtId="0" fontId="16" fillId="0" borderId="2" xfId="2" applyFont="1" applyBorder="1" applyAlignment="1">
      <alignment wrapText="1"/>
    </xf>
    <xf numFmtId="0" fontId="16" fillId="0" borderId="7" xfId="2" applyFont="1" applyBorder="1" applyAlignment="1">
      <alignment wrapText="1"/>
    </xf>
    <xf numFmtId="1" fontId="15" fillId="0" borderId="1" xfId="2" applyNumberFormat="1" applyFont="1" applyBorder="1" applyAlignment="1">
      <alignment horizontal="center" wrapText="1"/>
    </xf>
    <xf numFmtId="1" fontId="8" fillId="0" borderId="4" xfId="2" applyNumberFormat="1" applyFont="1" applyBorder="1" applyAlignment="1">
      <alignment horizontal="center" wrapText="1"/>
    </xf>
    <xf numFmtId="0" fontId="19" fillId="0" borderId="1" xfId="2" applyFont="1" applyBorder="1" applyAlignment="1">
      <alignment wrapText="1"/>
    </xf>
    <xf numFmtId="0" fontId="1" fillId="0" borderId="1" xfId="2" applyBorder="1"/>
    <xf numFmtId="1" fontId="8" fillId="0" borderId="1" xfId="2" applyNumberFormat="1" applyFont="1" applyBorder="1" applyAlignment="1">
      <alignment horizontal="center" wrapText="1"/>
    </xf>
    <xf numFmtId="0" fontId="16" fillId="0" borderId="1" xfId="2" applyFont="1" applyBorder="1" applyAlignment="1">
      <alignment wrapText="1"/>
    </xf>
    <xf numFmtId="0" fontId="15" fillId="0" borderId="1" xfId="2" applyFont="1" applyBorder="1" applyAlignment="1">
      <alignment wrapText="1"/>
    </xf>
    <xf numFmtId="0" fontId="16" fillId="0" borderId="8" xfId="2" applyFont="1" applyBorder="1" applyAlignment="1">
      <alignment wrapText="1"/>
    </xf>
    <xf numFmtId="1" fontId="8" fillId="0" borderId="8" xfId="2" applyNumberFormat="1" applyFont="1" applyBorder="1" applyAlignment="1">
      <alignment horizontal="center" wrapText="1"/>
    </xf>
    <xf numFmtId="1" fontId="8" fillId="0" borderId="9" xfId="2" applyNumberFormat="1" applyFont="1" applyBorder="1" applyAlignment="1">
      <alignment horizontal="center" wrapText="1"/>
    </xf>
    <xf numFmtId="0" fontId="15" fillId="0" borderId="8" xfId="2" applyFont="1" applyBorder="1" applyAlignment="1">
      <alignment wrapText="1"/>
    </xf>
    <xf numFmtId="0" fontId="4" fillId="0" borderId="0" xfId="2" applyFont="1"/>
    <xf numFmtId="0" fontId="15" fillId="0" borderId="0" xfId="2" applyFont="1"/>
    <xf numFmtId="0" fontId="8" fillId="0" borderId="0" xfId="2" applyFont="1"/>
    <xf numFmtId="1" fontId="15" fillId="0" borderId="0" xfId="2" applyNumberFormat="1" applyFont="1"/>
    <xf numFmtId="0" fontId="16" fillId="0" borderId="0" xfId="2" applyFont="1"/>
    <xf numFmtId="1" fontId="16" fillId="0" borderId="0" xfId="2" applyNumberFormat="1" applyFont="1"/>
    <xf numFmtId="0" fontId="20" fillId="0" borderId="0" xfId="2" applyFont="1"/>
    <xf numFmtId="1" fontId="15" fillId="0" borderId="0" xfId="2" applyNumberFormat="1" applyFont="1" applyAlignment="1">
      <alignment horizontal="center"/>
    </xf>
    <xf numFmtId="0" fontId="3" fillId="0" borderId="0" xfId="2" applyFont="1"/>
    <xf numFmtId="0" fontId="9" fillId="0" borderId="0" xfId="2" applyFont="1"/>
    <xf numFmtId="0" fontId="16" fillId="0" borderId="0" xfId="2" applyFont="1" applyAlignment="1">
      <alignment horizontal="center"/>
    </xf>
    <xf numFmtId="0" fontId="15" fillId="0" borderId="0" xfId="0" applyFont="1" applyAlignment="1">
      <alignment horizontal="center"/>
    </xf>
    <xf numFmtId="0" fontId="5" fillId="4" borderId="0" xfId="0" applyFont="1" applyFill="1" applyAlignment="1">
      <alignment horizontal="left"/>
    </xf>
    <xf numFmtId="0" fontId="5" fillId="0" borderId="0" xfId="0" applyFont="1" applyAlignment="1">
      <alignment horizontal="left"/>
    </xf>
    <xf numFmtId="49" fontId="5" fillId="0" borderId="0" xfId="0" applyNumberFormat="1" applyFont="1"/>
    <xf numFmtId="0" fontId="3" fillId="0" borderId="1" xfId="0" applyFont="1" applyBorder="1" applyAlignment="1">
      <alignment wrapText="1"/>
    </xf>
    <xf numFmtId="0" fontId="3" fillId="0" borderId="1" xfId="0" applyFont="1" applyBorder="1" applyAlignment="1">
      <alignment horizontal="center" wrapText="1"/>
    </xf>
    <xf numFmtId="0" fontId="15" fillId="0" borderId="1" xfId="0" applyFont="1" applyBorder="1" applyAlignment="1">
      <alignment horizontal="center" wrapText="1"/>
    </xf>
    <xf numFmtId="0" fontId="15" fillId="0" borderId="1" xfId="0" applyFont="1" applyBorder="1"/>
    <xf numFmtId="49" fontId="9" fillId="0" borderId="1" xfId="0" applyNumberFormat="1" applyFont="1" applyBorder="1"/>
    <xf numFmtId="3" fontId="5" fillId="7" borderId="1" xfId="0" applyNumberFormat="1" applyFont="1" applyFill="1" applyBorder="1"/>
    <xf numFmtId="4" fontId="5" fillId="0" borderId="1" xfId="0" applyNumberFormat="1" applyFont="1" applyBorder="1"/>
    <xf numFmtId="0" fontId="15" fillId="0" borderId="1" xfId="0" applyFont="1" applyBorder="1" applyAlignment="1">
      <alignment wrapText="1"/>
    </xf>
    <xf numFmtId="0" fontId="16" fillId="0" borderId="1" xfId="0" applyFont="1" applyBorder="1"/>
    <xf numFmtId="3" fontId="3" fillId="7" borderId="1" xfId="0" applyNumberFormat="1" applyFont="1" applyFill="1" applyBorder="1"/>
    <xf numFmtId="4" fontId="3" fillId="0" borderId="1" xfId="0" applyNumberFormat="1" applyFont="1" applyBorder="1"/>
    <xf numFmtId="0" fontId="5" fillId="0" borderId="3" xfId="0" applyFont="1" applyBorder="1"/>
    <xf numFmtId="0" fontId="14" fillId="0" borderId="1" xfId="0" applyFont="1" applyBorder="1" applyAlignment="1">
      <alignment wrapText="1"/>
    </xf>
    <xf numFmtId="0" fontId="15" fillId="0" borderId="4" xfId="0" applyFont="1" applyBorder="1" applyAlignment="1">
      <alignment horizontal="center" wrapText="1"/>
    </xf>
    <xf numFmtId="0" fontId="9" fillId="0" borderId="1" xfId="0" applyFont="1" applyBorder="1" applyAlignment="1">
      <alignment wrapText="1"/>
    </xf>
    <xf numFmtId="4" fontId="5" fillId="0" borderId="1" xfId="0" applyNumberFormat="1" applyFont="1" applyBorder="1" applyAlignment="1">
      <alignment wrapText="1"/>
    </xf>
    <xf numFmtId="0" fontId="9" fillId="0" borderId="0" xfId="0" applyFont="1" applyAlignment="1">
      <alignment wrapText="1"/>
    </xf>
    <xf numFmtId="4" fontId="5" fillId="0" borderId="0" xfId="0" applyNumberFormat="1" applyFont="1" applyAlignment="1">
      <alignment wrapText="1"/>
    </xf>
    <xf numFmtId="0" fontId="3" fillId="0" borderId="0" xfId="0" applyFont="1" applyAlignment="1">
      <alignment horizontal="right"/>
    </xf>
    <xf numFmtId="0" fontId="15" fillId="0" borderId="0" xfId="0" applyFont="1" applyAlignment="1">
      <alignment horizontal="center" wrapText="1"/>
    </xf>
    <xf numFmtId="0" fontId="3" fillId="0" borderId="0" xfId="0" applyFont="1" applyAlignment="1">
      <alignment horizontal="left"/>
    </xf>
    <xf numFmtId="0" fontId="21" fillId="0" borderId="0" xfId="0" applyFont="1" applyAlignment="1">
      <alignment horizontal="left"/>
    </xf>
    <xf numFmtId="0" fontId="21" fillId="0" borderId="0" xfId="0" applyFont="1" applyAlignment="1">
      <alignment horizontal="center"/>
    </xf>
    <xf numFmtId="0" fontId="22" fillId="0" borderId="0" xfId="0" applyFont="1" applyAlignment="1">
      <alignment horizontal="left"/>
    </xf>
    <xf numFmtId="4" fontId="23" fillId="0" borderId="0" xfId="0" applyNumberFormat="1" applyFont="1" applyAlignment="1">
      <alignment horizontal="center"/>
    </xf>
    <xf numFmtId="0" fontId="7" fillId="0" borderId="0" xfId="0" applyFont="1"/>
    <xf numFmtId="4" fontId="6" fillId="0" borderId="0" xfId="0" applyNumberFormat="1" applyFont="1"/>
    <xf numFmtId="0" fontId="7" fillId="4" borderId="0" xfId="0" applyFont="1" applyFill="1"/>
    <xf numFmtId="0" fontId="22" fillId="0" borderId="0" xfId="0" applyFont="1"/>
    <xf numFmtId="0" fontId="24" fillId="0" borderId="0" xfId="0" applyFont="1" applyAlignment="1">
      <alignment wrapText="1"/>
    </xf>
    <xf numFmtId="4" fontId="6" fillId="2" borderId="0" xfId="0" applyNumberFormat="1" applyFont="1" applyFill="1"/>
    <xf numFmtId="0" fontId="22" fillId="0" borderId="1" xfId="0" applyFont="1" applyBorder="1" applyAlignment="1">
      <alignment horizontal="center"/>
    </xf>
    <xf numFmtId="0" fontId="5" fillId="0" borderId="1" xfId="3" applyFont="1" applyBorder="1"/>
    <xf numFmtId="4" fontId="5" fillId="0" borderId="1" xfId="3" applyNumberFormat="1" applyFont="1" applyBorder="1"/>
    <xf numFmtId="0" fontId="3" fillId="0" borderId="1" xfId="3" applyFont="1" applyBorder="1" applyAlignment="1">
      <alignment horizontal="center"/>
    </xf>
    <xf numFmtId="4" fontId="3" fillId="0" borderId="1" xfId="3" applyNumberFormat="1" applyFont="1" applyBorder="1"/>
    <xf numFmtId="0" fontId="3" fillId="0" borderId="0" xfId="3" applyFont="1" applyAlignment="1">
      <alignment horizontal="center"/>
    </xf>
    <xf numFmtId="4" fontId="3" fillId="0" borderId="0" xfId="3" applyNumberFormat="1" applyFont="1"/>
    <xf numFmtId="4" fontId="5" fillId="0" borderId="6" xfId="3" applyNumberFormat="1" applyFont="1" applyBorder="1"/>
    <xf numFmtId="0" fontId="5" fillId="0" borderId="1" xfId="3" applyFont="1" applyBorder="1" applyAlignment="1">
      <alignment wrapText="1"/>
    </xf>
    <xf numFmtId="0" fontId="9" fillId="0" borderId="0" xfId="3" applyFont="1" applyAlignment="1">
      <alignment wrapText="1"/>
    </xf>
    <xf numFmtId="4" fontId="5" fillId="0" borderId="0" xfId="3" applyNumberFormat="1" applyFont="1"/>
    <xf numFmtId="0" fontId="25" fillId="0" borderId="0" xfId="0" applyFont="1" applyAlignment="1">
      <alignment horizontal="center"/>
    </xf>
    <xf numFmtId="0" fontId="26" fillId="0" borderId="0" xfId="1" applyFont="1"/>
    <xf numFmtId="164" fontId="27" fillId="0" borderId="0" xfId="1" applyNumberFormat="1" applyFont="1"/>
    <xf numFmtId="164" fontId="28" fillId="0" borderId="0" xfId="1" applyNumberFormat="1" applyFont="1"/>
    <xf numFmtId="4" fontId="6" fillId="0" borderId="0" xfId="1" applyNumberFormat="1" applyFont="1"/>
    <xf numFmtId="164" fontId="6" fillId="0" borderId="0" xfId="1" applyNumberFormat="1" applyFont="1" applyAlignment="1">
      <alignment wrapText="1"/>
    </xf>
    <xf numFmtId="4" fontId="23" fillId="0" borderId="0" xfId="1" applyNumberFormat="1" applyFont="1"/>
    <xf numFmtId="0" fontId="6" fillId="0" borderId="0" xfId="1" applyFont="1"/>
    <xf numFmtId="4" fontId="22" fillId="0" borderId="0" xfId="1" applyNumberFormat="1" applyFont="1" applyAlignment="1">
      <alignment horizontal="center"/>
    </xf>
    <xf numFmtId="49" fontId="6" fillId="4" borderId="0" xfId="1" applyNumberFormat="1" applyFont="1" applyFill="1" applyAlignment="1">
      <alignment wrapText="1"/>
    </xf>
    <xf numFmtId="164" fontId="24" fillId="0" borderId="0" xfId="1" applyNumberFormat="1" applyFont="1"/>
    <xf numFmtId="164" fontId="1" fillId="0" borderId="0" xfId="1" applyNumberFormat="1" applyAlignment="1">
      <alignment wrapText="1"/>
    </xf>
    <xf numFmtId="0" fontId="29" fillId="0" borderId="2" xfId="0" applyFont="1" applyBorder="1" applyAlignment="1">
      <alignment horizontal="center" wrapText="1"/>
    </xf>
    <xf numFmtId="0" fontId="16" fillId="4" borderId="7" xfId="0" applyFont="1" applyFill="1" applyBorder="1" applyAlignment="1">
      <alignment wrapText="1"/>
    </xf>
    <xf numFmtId="0" fontId="27" fillId="0" borderId="5" xfId="1" applyFont="1" applyBorder="1" applyAlignment="1">
      <alignment horizontal="center"/>
    </xf>
    <xf numFmtId="164" fontId="1" fillId="0" borderId="0" xfId="1" applyNumberFormat="1"/>
    <xf numFmtId="0" fontId="30" fillId="0" borderId="1" xfId="1" applyFont="1" applyBorder="1" applyAlignment="1">
      <alignment wrapText="1"/>
    </xf>
    <xf numFmtId="0" fontId="25" fillId="0" borderId="1" xfId="1" applyFont="1" applyBorder="1" applyAlignment="1">
      <alignment horizontal="center" wrapText="1"/>
    </xf>
    <xf numFmtId="164" fontId="7" fillId="0" borderId="1" xfId="1" applyNumberFormat="1" applyFont="1" applyBorder="1" applyAlignment="1">
      <alignment horizontal="center" wrapText="1"/>
    </xf>
    <xf numFmtId="0" fontId="7" fillId="0" borderId="1" xfId="1" applyFont="1" applyBorder="1" applyAlignment="1">
      <alignment horizontal="center" wrapText="1"/>
    </xf>
    <xf numFmtId="0" fontId="24" fillId="0" borderId="1" xfId="1" applyFont="1" applyBorder="1" applyAlignment="1">
      <alignment horizontal="center"/>
    </xf>
    <xf numFmtId="164" fontId="24" fillId="0" borderId="1" xfId="1" applyNumberFormat="1" applyFont="1" applyBorder="1"/>
    <xf numFmtId="164" fontId="1" fillId="0" borderId="1" xfId="1" applyNumberFormat="1" applyBorder="1"/>
    <xf numFmtId="4" fontId="6" fillId="0" borderId="1" xfId="1" applyNumberFormat="1" applyFont="1" applyBorder="1"/>
    <xf numFmtId="164" fontId="6" fillId="0" borderId="1" xfId="1" applyNumberFormat="1" applyFont="1" applyBorder="1" applyAlignment="1">
      <alignment wrapText="1"/>
    </xf>
    <xf numFmtId="4" fontId="23" fillId="0" borderId="1" xfId="1" applyNumberFormat="1" applyFont="1" applyBorder="1"/>
    <xf numFmtId="164" fontId="25" fillId="0" borderId="1" xfId="1" applyNumberFormat="1" applyFont="1" applyBorder="1" applyAlignment="1">
      <alignment horizontal="center"/>
    </xf>
    <xf numFmtId="164" fontId="1" fillId="0" borderId="2" xfId="1" applyNumberFormat="1" applyBorder="1"/>
    <xf numFmtId="4" fontId="22" fillId="0" borderId="1" xfId="1" applyNumberFormat="1" applyFont="1" applyBorder="1"/>
    <xf numFmtId="4" fontId="7" fillId="0" borderId="1" xfId="1" applyNumberFormat="1" applyFont="1" applyBorder="1"/>
    <xf numFmtId="164" fontId="24" fillId="0" borderId="1" xfId="1" applyNumberFormat="1" applyFont="1" applyBorder="1" applyAlignment="1">
      <alignment wrapText="1"/>
    </xf>
    <xf numFmtId="4" fontId="7" fillId="0" borderId="2" xfId="1" applyNumberFormat="1" applyFont="1" applyBorder="1" applyAlignment="1">
      <alignment horizontal="center" wrapText="1"/>
    </xf>
    <xf numFmtId="0" fontId="22" fillId="0" borderId="0" xfId="4" applyFont="1"/>
    <xf numFmtId="0" fontId="1" fillId="0" borderId="0" xfId="4"/>
    <xf numFmtId="0" fontId="22" fillId="5" borderId="0" xfId="4" applyFont="1" applyFill="1"/>
    <xf numFmtId="0" fontId="1" fillId="5" borderId="0" xfId="4" applyFill="1"/>
    <xf numFmtId="0" fontId="16" fillId="0" borderId="1" xfId="5" applyFont="1" applyBorder="1" applyAlignment="1">
      <alignment horizontal="center"/>
    </xf>
    <xf numFmtId="0" fontId="15" fillId="0" borderId="2" xfId="5" applyFont="1" applyBorder="1" applyAlignment="1">
      <alignment horizontal="center"/>
    </xf>
    <xf numFmtId="4" fontId="15" fillId="0" borderId="1" xfId="6" applyNumberFormat="1" applyFont="1" applyBorder="1" applyAlignment="1">
      <alignment horizontal="center" wrapText="1"/>
    </xf>
    <xf numFmtId="0" fontId="9" fillId="0" borderId="1" xfId="5" applyFont="1" applyBorder="1" applyAlignment="1">
      <alignment horizontal="center"/>
    </xf>
    <xf numFmtId="0" fontId="23" fillId="0" borderId="2" xfId="6" applyFont="1" applyBorder="1" applyAlignment="1">
      <alignment wrapText="1"/>
    </xf>
    <xf numFmtId="4" fontId="3" fillId="0" borderId="1" xfId="6" applyNumberFormat="1" applyFont="1" applyBorder="1" applyAlignment="1">
      <alignment horizontal="center"/>
    </xf>
    <xf numFmtId="0" fontId="23" fillId="0" borderId="8" xfId="4" applyFont="1" applyBorder="1"/>
    <xf numFmtId="0" fontId="23" fillId="0" borderId="6" xfId="4" applyFont="1" applyBorder="1"/>
    <xf numFmtId="0" fontId="23" fillId="0" borderId="2" xfId="6" applyFont="1" applyBorder="1"/>
    <xf numFmtId="0" fontId="23" fillId="0" borderId="2" xfId="6" applyFont="1" applyBorder="1" applyAlignment="1">
      <alignment horizontal="left" wrapText="1"/>
    </xf>
    <xf numFmtId="0" fontId="1" fillId="0" borderId="0" xfId="4" applyAlignment="1">
      <alignment horizontal="center"/>
    </xf>
    <xf numFmtId="0" fontId="5" fillId="0" borderId="0" xfId="5" applyFont="1"/>
    <xf numFmtId="0" fontId="32" fillId="0" borderId="0" xfId="1" applyFont="1" applyAlignment="1">
      <alignment horizontal="center"/>
    </xf>
    <xf numFmtId="0" fontId="3" fillId="0" borderId="0" xfId="5" applyFont="1" applyAlignment="1">
      <alignment horizontal="center"/>
    </xf>
    <xf numFmtId="0" fontId="3" fillId="0" borderId="0" xfId="5" applyFont="1" applyAlignment="1" applyProtection="1">
      <alignment horizontal="center"/>
      <protection locked="0"/>
    </xf>
    <xf numFmtId="0" fontId="15" fillId="0" borderId="1" xfId="5" applyFont="1" applyBorder="1"/>
    <xf numFmtId="0" fontId="15" fillId="0" borderId="1" xfId="5" applyFont="1" applyBorder="1" applyProtection="1">
      <protection locked="0"/>
    </xf>
    <xf numFmtId="0" fontId="16" fillId="0" borderId="1" xfId="5" applyFont="1" applyBorder="1"/>
    <xf numFmtId="0" fontId="16" fillId="0" borderId="1" xfId="5" applyFont="1" applyBorder="1" applyProtection="1">
      <protection locked="0"/>
    </xf>
    <xf numFmtId="0" fontId="15" fillId="0" borderId="1" xfId="5" applyFont="1" applyBorder="1" applyAlignment="1" applyProtection="1">
      <alignment wrapText="1"/>
      <protection locked="0"/>
    </xf>
    <xf numFmtId="0" fontId="16" fillId="0" borderId="1" xfId="1" applyFont="1" applyBorder="1"/>
    <xf numFmtId="0" fontId="15" fillId="0" borderId="1" xfId="1" applyFont="1" applyBorder="1"/>
    <xf numFmtId="0" fontId="15" fillId="0" borderId="1" xfId="1" applyFont="1" applyBorder="1" applyAlignment="1">
      <alignment wrapText="1"/>
    </xf>
    <xf numFmtId="16" fontId="16" fillId="0" borderId="1" xfId="5" applyNumberFormat="1" applyFont="1" applyBorder="1"/>
    <xf numFmtId="17" fontId="16" fillId="0" borderId="1" xfId="5" applyNumberFormat="1" applyFont="1" applyBorder="1"/>
    <xf numFmtId="17" fontId="15" fillId="0" borderId="1" xfId="5" applyNumberFormat="1" applyFont="1" applyBorder="1"/>
    <xf numFmtId="0" fontId="5" fillId="0" borderId="0" xfId="5" applyFont="1" applyProtection="1">
      <protection locked="0"/>
    </xf>
    <xf numFmtId="0" fontId="9" fillId="8" borderId="1" xfId="5" applyFont="1" applyFill="1" applyBorder="1" applyAlignment="1">
      <alignment horizontal="center"/>
    </xf>
    <xf numFmtId="0" fontId="1" fillId="8" borderId="0" xfId="4" applyFill="1"/>
  </cellXfs>
  <cellStyles count="7">
    <cellStyle name="Navadno" xfId="0" builtinId="0"/>
    <cellStyle name="Navadno 2 2 2" xfId="5" xr:uid="{00000000-0005-0000-0000-000001000000}"/>
    <cellStyle name="Navadno 2 5" xfId="3" xr:uid="{00000000-0005-0000-0000-000002000000}"/>
    <cellStyle name="Navadno 3" xfId="4" xr:uid="{00000000-0005-0000-0000-000003000000}"/>
    <cellStyle name="Navadno 4" xfId="1" xr:uid="{00000000-0005-0000-0000-000004000000}"/>
    <cellStyle name="Navadno 4 2 2" xfId="6" xr:uid="{00000000-0005-0000-0000-000005000000}"/>
    <cellStyle name="Navadno 6"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anez/Documents/VREDNOTENJE-2016/VREDNOTENJE-2016-Sofinanciranje_KV_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anez%20Zupancic/Documents/OB&#268;INA%20&#352;EN&#268;UR/OB&#268;INA%20&#352;EN&#268;UR/LETO%202023/LETNA%20PORO&#268;ILA%202022/PREDLOGA%20PORO&#268;ILA%202022/Letna%20poro&#269;ila%202022%20-%20Predloge-Prilo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r-1"/>
      <sheetName val="Obr-2"/>
      <sheetName val="Obr-3"/>
      <sheetName val="Obr-4"/>
      <sheetName val="Programi"/>
      <sheetName val="AKD 1"/>
      <sheetName val="AKD 2"/>
      <sheetName val="AKD 3"/>
      <sheetName val="AKD 4"/>
      <sheetName val="BKD 1"/>
      <sheetName val="BKD 2"/>
      <sheetName val="BKD 3"/>
      <sheetName val="BKD 4"/>
      <sheetName val="TAK 1"/>
      <sheetName val="TAK 2"/>
      <sheetName val="TAK 3"/>
      <sheetName val="TAK 4"/>
      <sheetName val="ŠAD 1"/>
      <sheetName val="ŠAD 2"/>
      <sheetName val="ŠAD 3"/>
      <sheetName val="ŠAD 4"/>
      <sheetName val="ŽAJ 1"/>
      <sheetName val="ŽAJ 2"/>
      <sheetName val="ŽAJ 3"/>
      <sheetName val="ŽAJ 4"/>
      <sheetName val="VAL 1"/>
      <sheetName val="VAL 2"/>
      <sheetName val="VAL 3"/>
      <sheetName val="VAL 4"/>
      <sheetName val="GIM 1"/>
      <sheetName val="GIM 2"/>
      <sheetName val="GIM 3"/>
      <sheetName val="GIM 4"/>
      <sheetName val="TKR 1"/>
      <sheetName val="TKR 2"/>
      <sheetName val="TKR 3"/>
      <sheetName val="TKR 4"/>
      <sheetName val="TVD 1"/>
      <sheetName val="TVD 2"/>
      <sheetName val="TVD 3"/>
      <sheetName val="TVD 4"/>
      <sheetName val="ŽKK 1"/>
      <sheetName val="ŽKK 2"/>
      <sheetName val="ŽKK 3"/>
      <sheetName val="ŽKK 4"/>
      <sheetName val="MDI 1"/>
      <sheetName val="MDI 2"/>
      <sheetName val="MDI 3"/>
      <sheetName val="MDI 4"/>
      <sheetName val="DOB 1"/>
      <sheetName val="DOB 2"/>
      <sheetName val="DOB 3"/>
      <sheetName val="DOB 4"/>
      <sheetName val="SAV 1"/>
      <sheetName val="SAV 2"/>
      <sheetName val="SAV 3"/>
      <sheetName val="SAV 4"/>
      <sheetName val="SMI 1"/>
      <sheetName val="SMI 2"/>
      <sheetName val="SMI 3"/>
      <sheetName val="SMI 4"/>
      <sheetName val="DEP 1"/>
      <sheetName val="DEP 2"/>
      <sheetName val="DEP 3"/>
      <sheetName val="DEP 4"/>
      <sheetName val="DMD 1"/>
      <sheetName val="DMD 2"/>
      <sheetName val="DMD 3"/>
      <sheetName val="DMD 4"/>
      <sheetName val="STR 1"/>
      <sheetName val="STR 2"/>
      <sheetName val="STR 3"/>
      <sheetName val="STR 4"/>
      <sheetName val="TAB 1"/>
      <sheetName val="TAB 2"/>
      <sheetName val="TAB 3"/>
      <sheetName val="TAB 4"/>
      <sheetName val="KNF 1"/>
      <sheetName val="KNF 2"/>
      <sheetName val="KNF 3"/>
      <sheetName val="KNF 4"/>
      <sheetName val="ŠRK 1"/>
      <sheetName val="ŠRK 2"/>
      <sheetName val="ŠRK 3"/>
      <sheetName val="ŠRK 4"/>
      <sheetName val="PRE 1"/>
      <sheetName val="PRE 2"/>
      <sheetName val="PRE 3"/>
      <sheetName val="PRE 4"/>
      <sheetName val="ATE 1"/>
      <sheetName val="ATE 2"/>
      <sheetName val="ATE 3"/>
      <sheetName val="ATE 4"/>
      <sheetName val="ASD 1"/>
      <sheetName val="ASD 2"/>
      <sheetName val="ASD 3"/>
      <sheetName val="ASD 4"/>
      <sheetName val="ŠAH 1"/>
      <sheetName val="ŠAH 2"/>
      <sheetName val="ŠAH 3"/>
      <sheetName val="ŠAH 4"/>
      <sheetName val="NIK 1"/>
      <sheetName val="NIK 2"/>
      <sheetName val="NIK 3"/>
      <sheetName val="NIK 4"/>
      <sheetName val="PŠA 1"/>
      <sheetName val="PŠA 2"/>
      <sheetName val="PŠA 3"/>
      <sheetName val="PŠA 4"/>
      <sheetName val="LIP 1"/>
      <sheetName val="LIP 2"/>
      <sheetName val="LIP 3"/>
      <sheetName val="LIP 4"/>
      <sheetName val="SMD 1"/>
      <sheetName val="SMD 2"/>
      <sheetName val="SMD 3"/>
      <sheetName val="SMD 4"/>
      <sheetName val="PIK 1"/>
      <sheetName val="PIK 2"/>
      <sheetName val="PIK 3"/>
      <sheetName val="PIK 4"/>
      <sheetName val="JOG 1"/>
      <sheetName val="JOG 2"/>
      <sheetName val="JOG 3"/>
      <sheetName val="JOG 4"/>
      <sheetName val="DUD 1"/>
      <sheetName val="DUD 2"/>
      <sheetName val="DUD 3"/>
      <sheetName val="DUD 4"/>
      <sheetName val="RMK 1"/>
      <sheetName val="RMK 2"/>
      <sheetName val="RMK 3"/>
      <sheetName val="RMK 4"/>
      <sheetName val="POL 1"/>
      <sheetName val="POL 2"/>
      <sheetName val="POL 3"/>
      <sheetName val="POL 4"/>
      <sheetName val="KRU 1"/>
      <sheetName val="KRU 2"/>
      <sheetName val="KRU 3"/>
      <sheetName val="KRU 4"/>
      <sheetName val="ZSK 1"/>
      <sheetName val="ZSK 2"/>
      <sheetName val="ZSK 3"/>
      <sheetName val="ZSK 4"/>
      <sheetName val="FAN 1"/>
      <sheetName val="FAN 2"/>
      <sheetName val="FAN 3"/>
      <sheetName val="FAN 4"/>
      <sheetName val="ATO 1"/>
      <sheetName val="ATO 2"/>
      <sheetName val="ATO 3"/>
      <sheetName val="ATO 4"/>
      <sheetName val="HEL 1"/>
      <sheetName val="HEL 2"/>
      <sheetName val="HEL 3"/>
      <sheetName val="HEL 4"/>
      <sheetName val="NKD 1"/>
      <sheetName val="NKD 2"/>
      <sheetName val="NKD 3"/>
      <sheetName val="NKD 4"/>
      <sheetName val="MIK 1"/>
      <sheetName val="MIK 2"/>
      <sheetName val="MIK 3"/>
      <sheetName val="MIK 4"/>
      <sheetName val="TMD 1"/>
      <sheetName val="TMD 2"/>
      <sheetName val="TMD 3"/>
      <sheetName val="TMD 4"/>
      <sheetName val="ENG 1"/>
      <sheetName val="ENG 2"/>
      <sheetName val="ENG 3"/>
      <sheetName val="ENG 4"/>
      <sheetName val="TEN 1"/>
      <sheetName val="TEN 2"/>
      <sheetName val="TEN 3"/>
      <sheetName val="TEN 4"/>
      <sheetName val="TIG 1"/>
      <sheetName val="TIG 2"/>
      <sheetName val="TIG 3"/>
      <sheetName val="TIG 4"/>
      <sheetName val="SON 1"/>
      <sheetName val="SON 2"/>
      <sheetName val="SON 3"/>
      <sheetName val="SON 4"/>
      <sheetName val="ŽOK 1"/>
      <sheetName val="ŽOK 2"/>
      <sheetName val="ŽOK 3"/>
      <sheetName val="ŽOK 4"/>
      <sheetName val="KAR 1"/>
      <sheetName val="KAR 2"/>
      <sheetName val="KAR 3"/>
      <sheetName val="KAR 4"/>
      <sheetName val="KKR 1"/>
      <sheetName val="KKR 2"/>
      <sheetName val="KKR 3"/>
      <sheetName val="KKR 4"/>
      <sheetName val="NKR 1"/>
      <sheetName val="NKR 2"/>
      <sheetName val="NKR 3"/>
      <sheetName val="NKR 4"/>
      <sheetName val="ASC 1"/>
      <sheetName val="ASC 2"/>
      <sheetName val="ASC 3"/>
      <sheetName val="ASC 4"/>
      <sheetName val="BTI 1"/>
      <sheetName val="BTI 2"/>
      <sheetName val="BTI 3"/>
      <sheetName val="BTI 4"/>
      <sheetName val="BUD 1"/>
      <sheetName val="BUD 2"/>
      <sheetName val="BUD 3"/>
      <sheetName val="BUD 4"/>
      <sheetName val="DŠZ 1"/>
      <sheetName val="DŠZ 2"/>
      <sheetName val="DŠZ 3"/>
      <sheetName val="DŠZ 4"/>
      <sheetName val="LAS 1"/>
      <sheetName val="LAS 2"/>
      <sheetName val="LAS 3"/>
      <sheetName val="LAS 4"/>
      <sheetName val="JKD 1"/>
      <sheetName val="JKD 2"/>
      <sheetName val="JKD 3"/>
      <sheetName val="JKD 4"/>
      <sheetName val="KBV 1"/>
      <sheetName val="KBV 2"/>
      <sheetName val="KBV 3"/>
      <sheetName val="KBV 4"/>
      <sheetName val="PIR 1"/>
      <sheetName val="PIR 2"/>
      <sheetName val="PIR 3"/>
      <sheetName val="PIR 4"/>
      <sheetName val="LED 1"/>
      <sheetName val="LED 2"/>
      <sheetName val="LED 3"/>
      <sheetName val="LED 4"/>
      <sheetName val="TKD 1"/>
      <sheetName val="TKD 2"/>
      <sheetName val="TKD 3"/>
      <sheetName val="TKD 4"/>
      <sheetName val="JAR 1"/>
      <sheetName val="JAR 2"/>
      <sheetName val="JAR 3"/>
      <sheetName val="JAR 4"/>
      <sheetName val="ŽEL 1"/>
      <sheetName val="ŽEL 2"/>
      <sheetName val="ŽEL 3"/>
      <sheetName val="ŽEL 4"/>
      <sheetName val="VIR 1"/>
      <sheetName val="VIR 2"/>
      <sheetName val="VIR 3"/>
      <sheetName val="VIR 4"/>
      <sheetName val="KRT 1"/>
      <sheetName val="KRT 2"/>
      <sheetName val="KRT 3"/>
      <sheetName val="KRT 4"/>
      <sheetName val="SSK 1"/>
      <sheetName val="SSK 2"/>
      <sheetName val="SSK 3"/>
      <sheetName val="SSK 4"/>
      <sheetName val="PDD 1"/>
      <sheetName val="PDD 2"/>
      <sheetName val="PDD 3"/>
      <sheetName val="PDD 4"/>
      <sheetName val="NKI 1"/>
      <sheetName val="NKI 2"/>
      <sheetName val="NKI 3"/>
      <sheetName val="NKI 4"/>
      <sheetName val="HOM 1"/>
      <sheetName val="HOM 2"/>
      <sheetName val="HOM 3"/>
      <sheetName val="HOM 4"/>
      <sheetName val="SOV 1"/>
      <sheetName val="SOV 2"/>
      <sheetName val="SOV 3"/>
      <sheetName val="SOV 4"/>
      <sheetName val="ŽNR 1"/>
      <sheetName val="ŽNR 2"/>
      <sheetName val="ŽNR 3"/>
      <sheetName val="ŽNR 4"/>
      <sheetName val="Sez-dr"/>
      <sheetName val="Analiza POSP"/>
      <sheetName val="An-VREDNOT-1"/>
      <sheetName val="Programi SKUPAJ"/>
      <sheetName val="Pod-SKL-POG-2016"/>
      <sheetName val="Pod-SKL-POG-2015"/>
      <sheetName val="Pod-Pogodba-Sklep-Word"/>
      <sheetName val="Vseb-Pog"/>
      <sheetName val="Vrednotenje 2016-Struktura Prog"/>
      <sheetName val="Vrednotenje 2016-Struktura udel"/>
      <sheetName val="An-Pod-Sklep-2016"/>
      <sheetName val="An-Pod-Sklep-2015"/>
      <sheetName val="Mat-str-Pr"/>
      <sheetName val="Stev-sport"/>
      <sheetName val="Vredn-T-Kad-Obj"/>
      <sheetName val="Sp.vzg.otr.K-Vr-Sp"/>
      <sheetName val="Sp.vzg.Ml.K-Vr-Sp"/>
      <sheetName val="Predlog-1-Komisija"/>
      <sheetName val="List4"/>
    </sheetNames>
    <sheetDataSet>
      <sheetData sheetId="0"/>
      <sheetData sheetId="1"/>
      <sheetData sheetId="2"/>
      <sheetData sheetId="3"/>
      <sheetData sheetId="4">
        <row r="1">
          <cell r="B1" t="str">
            <v>ŠIFRA</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row r="2">
          <cell r="A2" t="str">
            <v>Alpski smučarski klub "Mladi šampion" Domžale</v>
          </cell>
          <cell r="B2" t="str">
            <v>Mačkovci 80,</v>
          </cell>
          <cell r="C2">
            <v>1230</v>
          </cell>
          <cell r="D2" t="str">
            <v>Domžale</v>
          </cell>
          <cell r="E2">
            <v>2006</v>
          </cell>
          <cell r="F2">
            <v>0</v>
          </cell>
          <cell r="G2">
            <v>0</v>
          </cell>
          <cell r="H2">
            <v>0</v>
          </cell>
          <cell r="I2" t="str">
            <v>040/932 471</v>
          </cell>
          <cell r="J2">
            <v>0</v>
          </cell>
          <cell r="K2" t="str">
            <v>askmladisampion@gmail.com</v>
          </cell>
          <cell r="L2" t="str">
            <v>Sandi Dolžan</v>
          </cell>
          <cell r="M2" t="str">
            <v>Trtnikova 27,</v>
          </cell>
          <cell r="N2">
            <v>1260</v>
          </cell>
          <cell r="O2" t="str">
            <v>Ljubljana-Polje</v>
          </cell>
          <cell r="P2" t="str">
            <v>Sandi DOLŽAN</v>
          </cell>
          <cell r="Q2" t="str">
            <v>Trtnikova 27,</v>
          </cell>
          <cell r="R2">
            <v>1260</v>
          </cell>
          <cell r="S2" t="str">
            <v>Ljubljana-Polje</v>
          </cell>
          <cell r="T2">
            <v>0</v>
          </cell>
          <cell r="U2">
            <v>0</v>
          </cell>
          <cell r="V2" t="str">
            <v>040/272 108</v>
          </cell>
          <cell r="W2" t="str">
            <v>askmladisampion@gmail.com</v>
          </cell>
          <cell r="X2">
            <v>46465952</v>
          </cell>
          <cell r="Y2">
            <v>0</v>
          </cell>
          <cell r="Z2">
            <v>2076675</v>
          </cell>
          <cell r="AA2" t="str">
            <v>NLB Banka Domžale</v>
          </cell>
          <cell r="AB2" t="str">
            <v>ASK</v>
          </cell>
          <cell r="AC2">
            <v>1</v>
          </cell>
        </row>
        <row r="3">
          <cell r="A3" t="str">
            <v>Atletski klub Domžale</v>
          </cell>
          <cell r="B3" t="str">
            <v>Kopališka cesta 4,</v>
          </cell>
          <cell r="C3">
            <v>1230</v>
          </cell>
          <cell r="D3" t="str">
            <v>Domžale</v>
          </cell>
          <cell r="E3">
            <v>1978</v>
          </cell>
          <cell r="F3">
            <v>0</v>
          </cell>
          <cell r="G3">
            <v>0</v>
          </cell>
          <cell r="H3">
            <v>0</v>
          </cell>
          <cell r="I3">
            <v>0</v>
          </cell>
          <cell r="J3" t="str">
            <v>www.ak-domzale.si</v>
          </cell>
          <cell r="K3" t="str">
            <v>info@ak-domzale.si</v>
          </cell>
          <cell r="L3" t="str">
            <v>Atletski klub Domžale</v>
          </cell>
          <cell r="M3" t="str">
            <v>Kopališka cesta 4,</v>
          </cell>
          <cell r="N3">
            <v>1230</v>
          </cell>
          <cell r="O3" t="str">
            <v>Domžale</v>
          </cell>
          <cell r="P3" t="str">
            <v>Gregor GOLJA</v>
          </cell>
          <cell r="Q3">
            <v>0</v>
          </cell>
          <cell r="R3">
            <v>0</v>
          </cell>
          <cell r="S3">
            <v>0</v>
          </cell>
          <cell r="T3">
            <v>0</v>
          </cell>
          <cell r="U3">
            <v>0</v>
          </cell>
          <cell r="V3">
            <v>0</v>
          </cell>
          <cell r="W3" t="str">
            <v>info@ak-domzale.si</v>
          </cell>
          <cell r="X3">
            <v>69509751</v>
          </cell>
          <cell r="Y3" t="str">
            <v>02303-0019530139</v>
          </cell>
          <cell r="Z3">
            <v>5172292</v>
          </cell>
          <cell r="AA3" t="str">
            <v>NLB Banka Domžale</v>
          </cell>
          <cell r="AB3" t="str">
            <v>AKD</v>
          </cell>
          <cell r="AC3">
            <v>2</v>
          </cell>
        </row>
        <row r="4">
          <cell r="A4" t="str">
            <v>Atletsko društvo AS Domžale</v>
          </cell>
          <cell r="B4" t="str">
            <v>Kopališka cesta 4,</v>
          </cell>
          <cell r="C4">
            <v>1230</v>
          </cell>
          <cell r="D4" t="str">
            <v>Domžale</v>
          </cell>
          <cell r="E4">
            <v>2012</v>
          </cell>
          <cell r="F4" t="str">
            <v>01/589 65 80</v>
          </cell>
          <cell r="G4">
            <v>0</v>
          </cell>
          <cell r="H4" t="str">
            <v>01/537 24 60</v>
          </cell>
          <cell r="I4" t="str">
            <v>041/624 442</v>
          </cell>
          <cell r="J4" t="str">
            <v>www.ad-as.si</v>
          </cell>
          <cell r="K4" t="str">
            <v>info@atletskodrustvoas.si</v>
          </cell>
          <cell r="L4" t="str">
            <v>Atletsko društvo AS Domžale</v>
          </cell>
          <cell r="M4" t="str">
            <v>Kopališka cesta 4,</v>
          </cell>
          <cell r="N4">
            <v>1230</v>
          </cell>
          <cell r="O4" t="str">
            <v>Domžale</v>
          </cell>
          <cell r="P4" t="str">
            <v>Roman LAZAR</v>
          </cell>
          <cell r="Q4" t="str">
            <v>Dragomelj 4,</v>
          </cell>
          <cell r="R4">
            <v>1230</v>
          </cell>
          <cell r="S4" t="str">
            <v>Domžale</v>
          </cell>
          <cell r="T4" t="str">
            <v>01/562 80 20</v>
          </cell>
          <cell r="U4" t="str">
            <v>01/589 65 80</v>
          </cell>
          <cell r="V4" t="str">
            <v>041/624 442</v>
          </cell>
          <cell r="W4" t="str">
            <v>roman@ad-as.si</v>
          </cell>
          <cell r="X4">
            <v>48185132</v>
          </cell>
          <cell r="Y4" t="str">
            <v>33000-0005527245</v>
          </cell>
          <cell r="Z4">
            <v>4045025</v>
          </cell>
          <cell r="AA4" t="str">
            <v>Hypo bank d.d.d</v>
          </cell>
          <cell r="AB4" t="str">
            <v>ASD</v>
          </cell>
          <cell r="AC4">
            <v>3</v>
          </cell>
        </row>
        <row r="5">
          <cell r="A5" t="str">
            <v>Avto moto društvo Lucija Domžale</v>
          </cell>
          <cell r="B5" t="str">
            <v>Miklošičeva 4/c,</v>
          </cell>
          <cell r="C5">
            <v>1230</v>
          </cell>
          <cell r="D5" t="str">
            <v>Domžale</v>
          </cell>
          <cell r="E5">
            <v>2000</v>
          </cell>
          <cell r="F5" t="str">
            <v>01/721 32 50</v>
          </cell>
          <cell r="G5">
            <v>0</v>
          </cell>
          <cell r="H5" t="str">
            <v>01/721 32 50</v>
          </cell>
          <cell r="I5" t="str">
            <v>041/827 390</v>
          </cell>
          <cell r="J5">
            <v>0</v>
          </cell>
          <cell r="K5" t="str">
            <v>lucija.zivec@kiss.si</v>
          </cell>
          <cell r="L5" t="str">
            <v>Lucija Živec</v>
          </cell>
          <cell r="M5" t="str">
            <v>Miklošičeva 4/c,</v>
          </cell>
          <cell r="N5">
            <v>1230</v>
          </cell>
          <cell r="O5" t="str">
            <v>Domžale</v>
          </cell>
          <cell r="P5" t="str">
            <v>Lucija Živa ŽIVEC</v>
          </cell>
          <cell r="Q5" t="str">
            <v>Miklošičeva 4/c,</v>
          </cell>
          <cell r="R5">
            <v>1230</v>
          </cell>
          <cell r="S5" t="str">
            <v>Domžale</v>
          </cell>
          <cell r="T5" t="str">
            <v>01/721 32 50</v>
          </cell>
          <cell r="U5">
            <v>0</v>
          </cell>
          <cell r="V5" t="str">
            <v>041/827 390</v>
          </cell>
          <cell r="W5" t="str">
            <v>lucija.zivec@kiss.si</v>
          </cell>
          <cell r="X5">
            <v>23374047</v>
          </cell>
          <cell r="Y5">
            <v>0</v>
          </cell>
          <cell r="Z5">
            <v>1182609</v>
          </cell>
          <cell r="AA5" t="str">
            <v>NLB Banka Domžale</v>
          </cell>
          <cell r="AB5" t="str">
            <v>LUC</v>
          </cell>
          <cell r="AC5">
            <v>4</v>
          </cell>
        </row>
        <row r="6">
          <cell r="A6" t="str">
            <v>Avto sport club Mustang Domžale</v>
          </cell>
          <cell r="B6" t="str">
            <v>Zoisova 30, Vir,</v>
          </cell>
          <cell r="C6">
            <v>1230</v>
          </cell>
          <cell r="D6" t="str">
            <v>Domžale</v>
          </cell>
          <cell r="E6">
            <v>2002</v>
          </cell>
          <cell r="F6" t="str">
            <v>01/721 31 37</v>
          </cell>
          <cell r="G6">
            <v>0</v>
          </cell>
          <cell r="H6">
            <v>0</v>
          </cell>
          <cell r="I6" t="str">
            <v>041/647 524</v>
          </cell>
          <cell r="J6">
            <v>0</v>
          </cell>
          <cell r="K6" t="str">
            <v>ascmustang@gmail.com</v>
          </cell>
          <cell r="L6" t="str">
            <v>Stane Sušnik</v>
          </cell>
          <cell r="M6" t="str">
            <v xml:space="preserve">Zoisova 30, Vir, </v>
          </cell>
          <cell r="N6">
            <v>1230</v>
          </cell>
          <cell r="O6" t="str">
            <v>Domžale</v>
          </cell>
          <cell r="P6" t="str">
            <v>Stane SUŠNIK</v>
          </cell>
          <cell r="Q6" t="str">
            <v xml:space="preserve">Zoisova 30, Vir, </v>
          </cell>
          <cell r="R6">
            <v>1230</v>
          </cell>
          <cell r="S6" t="str">
            <v>Domžale</v>
          </cell>
          <cell r="T6" t="str">
            <v>01/721 31 37</v>
          </cell>
          <cell r="U6">
            <v>0</v>
          </cell>
          <cell r="V6" t="str">
            <v>041/647 524</v>
          </cell>
          <cell r="W6" t="str">
            <v>ascmustang@gmail.com</v>
          </cell>
          <cell r="X6">
            <v>63247356</v>
          </cell>
          <cell r="Y6" t="str">
            <v>02300-0253509127</v>
          </cell>
          <cell r="Z6">
            <v>1513982</v>
          </cell>
          <cell r="AA6" t="str">
            <v>NLB Banka Domžale</v>
          </cell>
          <cell r="AB6" t="str">
            <v>ASC</v>
          </cell>
          <cell r="AC6">
            <v>5</v>
          </cell>
        </row>
        <row r="7">
          <cell r="A7" t="str">
            <v>Avto-moto društvo Domžale</v>
          </cell>
          <cell r="B7" t="str">
            <v>Krakovska 18,</v>
          </cell>
          <cell r="C7">
            <v>1230</v>
          </cell>
          <cell r="D7" t="str">
            <v>Domžale</v>
          </cell>
          <cell r="E7">
            <v>1947</v>
          </cell>
          <cell r="F7" t="str">
            <v>01/721 35 84</v>
          </cell>
          <cell r="G7">
            <v>0</v>
          </cell>
          <cell r="H7" t="str">
            <v>01/721 35 84</v>
          </cell>
          <cell r="I7" t="str">
            <v>041/623 585</v>
          </cell>
          <cell r="J7">
            <v>0</v>
          </cell>
          <cell r="K7" t="str">
            <v>verpex@siol.net</v>
          </cell>
          <cell r="L7" t="str">
            <v>Avto-moto društvo Domžale</v>
          </cell>
          <cell r="M7" t="str">
            <v>Krakovska 18,</v>
          </cell>
          <cell r="N7">
            <v>1230</v>
          </cell>
          <cell r="O7" t="str">
            <v>Domžale</v>
          </cell>
          <cell r="P7" t="str">
            <v>Peter VERBIČ</v>
          </cell>
          <cell r="Q7" t="str">
            <v>Kamniška 11,</v>
          </cell>
          <cell r="R7">
            <v>1230</v>
          </cell>
          <cell r="S7" t="str">
            <v>Domžale</v>
          </cell>
          <cell r="T7" t="str">
            <v>01/721 26 77</v>
          </cell>
          <cell r="U7" t="str">
            <v>01/721 26 77</v>
          </cell>
          <cell r="V7" t="str">
            <v>041/623 585</v>
          </cell>
          <cell r="W7" t="str">
            <v>verpex@siol.net</v>
          </cell>
          <cell r="X7" t="str">
            <v>SI73539210</v>
          </cell>
          <cell r="Y7" t="str">
            <v>02300-0020123538</v>
          </cell>
          <cell r="Z7">
            <v>5117224</v>
          </cell>
          <cell r="AA7" t="str">
            <v>NLB Banka Domžale</v>
          </cell>
          <cell r="AB7" t="str">
            <v>AMD</v>
          </cell>
          <cell r="AC7">
            <v>6</v>
          </cell>
        </row>
        <row r="8">
          <cell r="A8" t="str">
            <v>Badmintonski klub Domžale</v>
          </cell>
          <cell r="B8" t="str">
            <v>Bistriška 14, Preserje</v>
          </cell>
          <cell r="C8">
            <v>1235</v>
          </cell>
          <cell r="D8" t="str">
            <v>Radomlje</v>
          </cell>
          <cell r="E8">
            <v>1994</v>
          </cell>
          <cell r="F8" t="str">
            <v>01/830 92 48</v>
          </cell>
          <cell r="G8">
            <v>0</v>
          </cell>
          <cell r="H8">
            <v>0</v>
          </cell>
          <cell r="I8" t="str">
            <v>041/738 632</v>
          </cell>
          <cell r="J8">
            <v>0</v>
          </cell>
          <cell r="K8" t="str">
            <v>borut.seter@cimos.si</v>
          </cell>
          <cell r="L8" t="str">
            <v>Borut Šeter</v>
          </cell>
          <cell r="M8" t="str">
            <v>Bistriška 14, Preserje</v>
          </cell>
          <cell r="N8">
            <v>1235</v>
          </cell>
          <cell r="O8" t="str">
            <v>Radomlje</v>
          </cell>
          <cell r="P8" t="str">
            <v>Borut ŠETER</v>
          </cell>
          <cell r="Q8" t="str">
            <v>Bistriška 14, Preserje</v>
          </cell>
          <cell r="R8">
            <v>1235</v>
          </cell>
          <cell r="S8" t="str">
            <v>Radomlje</v>
          </cell>
          <cell r="T8">
            <v>0</v>
          </cell>
          <cell r="U8" t="str">
            <v>01/830 92 48</v>
          </cell>
          <cell r="V8" t="str">
            <v>041/738 632</v>
          </cell>
          <cell r="W8" t="str">
            <v>borut.seter@cimos.si</v>
          </cell>
          <cell r="X8">
            <v>86323377</v>
          </cell>
          <cell r="Y8">
            <v>0</v>
          </cell>
          <cell r="Z8">
            <v>5861748</v>
          </cell>
          <cell r="AA8" t="str">
            <v>SKB Domžale</v>
          </cell>
          <cell r="AB8" t="str">
            <v>BAD</v>
          </cell>
          <cell r="AC8">
            <v>7</v>
          </cell>
        </row>
        <row r="9">
          <cell r="A9" t="str">
            <v>Balinarski klub Domžale</v>
          </cell>
          <cell r="B9" t="str">
            <v>Kopališka cesta 2,</v>
          </cell>
          <cell r="C9">
            <v>1230</v>
          </cell>
          <cell r="D9" t="str">
            <v>Domžale</v>
          </cell>
          <cell r="E9">
            <v>1985</v>
          </cell>
          <cell r="F9" t="str">
            <v>01/729 25 16</v>
          </cell>
          <cell r="G9">
            <v>0</v>
          </cell>
          <cell r="H9">
            <v>0</v>
          </cell>
          <cell r="I9" t="str">
            <v>041/626 846</v>
          </cell>
          <cell r="J9">
            <v>0</v>
          </cell>
          <cell r="K9" t="str">
            <v>karol-korosec@siol.net</v>
          </cell>
          <cell r="L9" t="str">
            <v>Karol Korošec</v>
          </cell>
          <cell r="M9" t="str">
            <v>Češminova ulica 20,</v>
          </cell>
          <cell r="N9">
            <v>1230</v>
          </cell>
          <cell r="O9" t="str">
            <v>Domžale</v>
          </cell>
          <cell r="P9" t="str">
            <v>Karol KOROŠEC</v>
          </cell>
          <cell r="Q9" t="str">
            <v>Češminova ulica 20,</v>
          </cell>
          <cell r="R9">
            <v>1230</v>
          </cell>
          <cell r="S9" t="str">
            <v>Domžale</v>
          </cell>
          <cell r="T9" t="str">
            <v>01/729 25 16</v>
          </cell>
          <cell r="U9">
            <v>0</v>
          </cell>
          <cell r="V9" t="str">
            <v>041/626 846</v>
          </cell>
          <cell r="W9" t="str">
            <v>karol-korosec@siol.net</v>
          </cell>
          <cell r="X9">
            <v>57559589</v>
          </cell>
          <cell r="Y9" t="str">
            <v>02300-0011200217</v>
          </cell>
          <cell r="Z9">
            <v>5262143</v>
          </cell>
          <cell r="AA9" t="str">
            <v>NLB Banka Domžale</v>
          </cell>
          <cell r="AB9" t="str">
            <v>BKD</v>
          </cell>
          <cell r="AC9">
            <v>8</v>
          </cell>
        </row>
        <row r="10">
          <cell r="A10" t="str">
            <v>Balinarsko športni klub Budničar Količevo</v>
          </cell>
          <cell r="B10" t="str">
            <v>Količevo 53,</v>
          </cell>
          <cell r="C10">
            <v>1230</v>
          </cell>
          <cell r="D10" t="str">
            <v>Domžale</v>
          </cell>
          <cell r="E10">
            <v>1975</v>
          </cell>
          <cell r="F10" t="str">
            <v>01/721 52 27</v>
          </cell>
          <cell r="G10" t="str">
            <v>01/721 30 02</v>
          </cell>
          <cell r="H10">
            <v>0</v>
          </cell>
          <cell r="I10">
            <v>0</v>
          </cell>
          <cell r="J10">
            <v>0</v>
          </cell>
          <cell r="K10" t="str">
            <v>budnicar@gmail.com</v>
          </cell>
          <cell r="L10" t="str">
            <v>Stane Žavbi</v>
          </cell>
          <cell r="M10" t="str">
            <v>Količevo 53,</v>
          </cell>
          <cell r="N10">
            <v>1230</v>
          </cell>
          <cell r="O10" t="str">
            <v>Domžale</v>
          </cell>
          <cell r="P10" t="str">
            <v>Milan SKOČAJ</v>
          </cell>
          <cell r="Q10" t="str">
            <v>Gajeva 59,</v>
          </cell>
          <cell r="R10">
            <v>1235</v>
          </cell>
          <cell r="S10" t="str">
            <v>Radomlje</v>
          </cell>
          <cell r="T10">
            <v>0</v>
          </cell>
          <cell r="U10">
            <v>0</v>
          </cell>
          <cell r="V10" t="str">
            <v>041/622 689</v>
          </cell>
          <cell r="W10" t="str">
            <v>budnicar@gmail.com</v>
          </cell>
          <cell r="X10">
            <v>92140793</v>
          </cell>
          <cell r="Y10" t="str">
            <v>02303-0020007670</v>
          </cell>
          <cell r="Z10">
            <v>5268303</v>
          </cell>
          <cell r="AA10" t="str">
            <v>NLB Banka Domžale</v>
          </cell>
          <cell r="AB10" t="str">
            <v>BUD</v>
          </cell>
          <cell r="AC10">
            <v>9</v>
          </cell>
        </row>
        <row r="11">
          <cell r="A11" t="str">
            <v>BK Tabor Ihan</v>
          </cell>
          <cell r="B11" t="str">
            <v>Breznikova c.83, Ihan,</v>
          </cell>
          <cell r="C11">
            <v>1230</v>
          </cell>
          <cell r="D11" t="str">
            <v>Domžale</v>
          </cell>
          <cell r="E11">
            <v>1997</v>
          </cell>
          <cell r="F11">
            <v>0</v>
          </cell>
          <cell r="G11">
            <v>0</v>
          </cell>
          <cell r="H11">
            <v>0</v>
          </cell>
          <cell r="I11" t="str">
            <v>041/344 721</v>
          </cell>
          <cell r="J11">
            <v>0</v>
          </cell>
          <cell r="K11" t="str">
            <v>alencek@ihan.si</v>
          </cell>
          <cell r="L11" t="str">
            <v>Aleš Lenček</v>
          </cell>
          <cell r="M11" t="str">
            <v>Breznikova c.83, Ihan,</v>
          </cell>
          <cell r="N11">
            <v>1230</v>
          </cell>
          <cell r="O11" t="str">
            <v>Domžale</v>
          </cell>
          <cell r="P11" t="str">
            <v>Franc RAHNE</v>
          </cell>
          <cell r="Q11" t="str">
            <v>Študljanska cesta 85,</v>
          </cell>
          <cell r="R11">
            <v>1230</v>
          </cell>
          <cell r="S11" t="str">
            <v>Domžale</v>
          </cell>
          <cell r="T11" t="str">
            <v>01/724 32 46</v>
          </cell>
          <cell r="U11">
            <v>0</v>
          </cell>
          <cell r="V11" t="str">
            <v>051/217 996</v>
          </cell>
          <cell r="W11" t="str">
            <v>dusan.keber@kontobiro.si</v>
          </cell>
          <cell r="X11">
            <v>22973885</v>
          </cell>
          <cell r="Y11" t="str">
            <v>02303-0254244143</v>
          </cell>
          <cell r="Z11">
            <v>1811742</v>
          </cell>
          <cell r="AA11" t="str">
            <v>NLB Banka Domžale</v>
          </cell>
          <cell r="AB11" t="str">
            <v>BTI</v>
          </cell>
          <cell r="AC11">
            <v>10</v>
          </cell>
        </row>
        <row r="12">
          <cell r="A12" t="str">
            <v>Bob klub Grom</v>
          </cell>
          <cell r="B12" t="str">
            <v>Dvoržakova ulica 6a, Vir,</v>
          </cell>
          <cell r="C12">
            <v>1230</v>
          </cell>
          <cell r="D12" t="str">
            <v>Domžale</v>
          </cell>
          <cell r="E12">
            <v>2006</v>
          </cell>
          <cell r="F12" t="str">
            <v>01/724 27 36</v>
          </cell>
          <cell r="G12">
            <v>0</v>
          </cell>
          <cell r="H12">
            <v>0</v>
          </cell>
          <cell r="I12" t="str">
            <v>041/352 100</v>
          </cell>
          <cell r="J12" t="str">
            <v>www.slobob.si</v>
          </cell>
          <cell r="K12" t="str">
            <v>info@slobob.si</v>
          </cell>
          <cell r="L12" t="str">
            <v>Bob klub Grom</v>
          </cell>
          <cell r="M12" t="str">
            <v>Dvoržakova ulica 6a, Vir,</v>
          </cell>
          <cell r="N12">
            <v>1230</v>
          </cell>
          <cell r="O12" t="str">
            <v>Domžale</v>
          </cell>
          <cell r="P12" t="str">
            <v>Matej JUHART</v>
          </cell>
          <cell r="Q12">
            <v>0</v>
          </cell>
          <cell r="R12">
            <v>0</v>
          </cell>
          <cell r="S12">
            <v>0</v>
          </cell>
          <cell r="T12">
            <v>0</v>
          </cell>
          <cell r="U12">
            <v>0</v>
          </cell>
          <cell r="V12">
            <v>0</v>
          </cell>
          <cell r="W12" t="str">
            <v>info@slobob.si</v>
          </cell>
          <cell r="X12">
            <v>72841222</v>
          </cell>
          <cell r="Y12" t="str">
            <v>02302-0255915308</v>
          </cell>
          <cell r="Z12">
            <v>2076489</v>
          </cell>
          <cell r="AA12" t="str">
            <v>NLB Banka Domžale</v>
          </cell>
          <cell r="AB12" t="str">
            <v>BOB</v>
          </cell>
          <cell r="AC12">
            <v>11</v>
          </cell>
        </row>
        <row r="13">
          <cell r="A13" t="str">
            <v>Društvo joga v vsakdanjem življenju</v>
          </cell>
          <cell r="B13" t="str">
            <v>Ljubljanska 58,</v>
          </cell>
          <cell r="C13">
            <v>1230</v>
          </cell>
          <cell r="D13" t="str">
            <v>Domžale</v>
          </cell>
          <cell r="E13">
            <v>1997</v>
          </cell>
          <cell r="F13" t="str">
            <v>01/724 82 07</v>
          </cell>
          <cell r="G13">
            <v>0</v>
          </cell>
          <cell r="H13">
            <v>0</v>
          </cell>
          <cell r="I13" t="str">
            <v>031/231 440</v>
          </cell>
          <cell r="J13" t="str">
            <v>www.jvvz.org/slovenski-centri-jvvz/domzale</v>
          </cell>
          <cell r="K13" t="str">
            <v>darkokotar@siol.net</v>
          </cell>
          <cell r="L13" t="str">
            <v>Darko Kotar</v>
          </cell>
          <cell r="M13" t="str">
            <v>Slamnikarska cesta 1c,</v>
          </cell>
          <cell r="N13">
            <v>1230</v>
          </cell>
          <cell r="O13" t="str">
            <v>Domžale</v>
          </cell>
          <cell r="P13" t="str">
            <v>Darko KOTAR</v>
          </cell>
          <cell r="Q13" t="str">
            <v>Slamnikarska c.1 c</v>
          </cell>
          <cell r="R13">
            <v>1230</v>
          </cell>
          <cell r="S13" t="str">
            <v>Domžale</v>
          </cell>
          <cell r="T13" t="str">
            <v>01/724 82 07</v>
          </cell>
          <cell r="U13">
            <v>0</v>
          </cell>
          <cell r="V13" t="str">
            <v>031/231 440</v>
          </cell>
          <cell r="W13" t="str">
            <v>darkokotar@siol.net</v>
          </cell>
          <cell r="X13">
            <v>86772139</v>
          </cell>
          <cell r="Y13" t="str">
            <v>02300-0013620076</v>
          </cell>
          <cell r="Z13">
            <v>1181564</v>
          </cell>
          <cell r="AA13" t="str">
            <v>NLB Banka Domžale</v>
          </cell>
          <cell r="AB13" t="str">
            <v>JOG</v>
          </cell>
          <cell r="AC13">
            <v>12</v>
          </cell>
        </row>
        <row r="14">
          <cell r="A14" t="str">
            <v>Društvo mladih Dob</v>
          </cell>
          <cell r="B14" t="str">
            <v>Krtina 89,</v>
          </cell>
          <cell r="C14">
            <v>1233</v>
          </cell>
          <cell r="D14" t="str">
            <v>Dob</v>
          </cell>
          <cell r="E14">
            <v>2002</v>
          </cell>
          <cell r="F14">
            <v>0</v>
          </cell>
          <cell r="G14">
            <v>0</v>
          </cell>
          <cell r="H14">
            <v>0</v>
          </cell>
          <cell r="I14" t="str">
            <v>040/454 579</v>
          </cell>
          <cell r="J14">
            <v>0</v>
          </cell>
          <cell r="K14" t="str">
            <v>mitjagroselj@gmail.com</v>
          </cell>
          <cell r="L14" t="str">
            <v>Društvo mladih Dob</v>
          </cell>
          <cell r="M14" t="str">
            <v>Krtina 89,</v>
          </cell>
          <cell r="N14">
            <v>1233</v>
          </cell>
          <cell r="O14" t="str">
            <v>Dob</v>
          </cell>
          <cell r="P14" t="str">
            <v>Mija GROŠELJ</v>
          </cell>
          <cell r="Q14" t="str">
            <v>Krtina 21,</v>
          </cell>
          <cell r="R14">
            <v>1233</v>
          </cell>
          <cell r="S14" t="str">
            <v>Dob</v>
          </cell>
          <cell r="T14">
            <v>0</v>
          </cell>
          <cell r="U14">
            <v>0</v>
          </cell>
          <cell r="V14" t="str">
            <v>040/454 579</v>
          </cell>
          <cell r="W14" t="str">
            <v>mitja.groselj@gmail.com</v>
          </cell>
          <cell r="X14">
            <v>78150337</v>
          </cell>
          <cell r="Y14" t="str">
            <v xml:space="preserve">02300-0253493898 </v>
          </cell>
          <cell r="Z14">
            <v>1514156</v>
          </cell>
          <cell r="AA14" t="str">
            <v>NLB Banka Domžale</v>
          </cell>
          <cell r="AB14" t="str">
            <v>DMD</v>
          </cell>
          <cell r="AC14">
            <v>13</v>
          </cell>
        </row>
        <row r="15">
          <cell r="A15" t="str">
            <v>Društvo šola zdravja</v>
          </cell>
          <cell r="B15" t="str">
            <v>Slamnikarska c. 18,</v>
          </cell>
          <cell r="C15">
            <v>1230</v>
          </cell>
          <cell r="D15" t="str">
            <v>Domžale</v>
          </cell>
          <cell r="E15">
            <v>2009</v>
          </cell>
          <cell r="F15">
            <v>0</v>
          </cell>
          <cell r="G15">
            <v>0</v>
          </cell>
          <cell r="H15">
            <v>0</v>
          </cell>
          <cell r="I15" t="str">
            <v>040/397 277</v>
          </cell>
          <cell r="J15" t="str">
            <v>www.srce-me-povezuje.si/solazdravja/</v>
          </cell>
          <cell r="K15" t="str">
            <v>telovadba7.30@gmail.com</v>
          </cell>
          <cell r="L15" t="str">
            <v>Zdenka Katkič</v>
          </cell>
          <cell r="M15" t="str">
            <v>Slamnikarska c. 18,</v>
          </cell>
          <cell r="N15">
            <v>1230</v>
          </cell>
          <cell r="O15" t="str">
            <v>Domžale</v>
          </cell>
          <cell r="P15" t="str">
            <v>Zdenka KATKIČ</v>
          </cell>
          <cell r="Q15" t="str">
            <v>Miklošičeva 1A,</v>
          </cell>
          <cell r="R15">
            <v>1230</v>
          </cell>
          <cell r="S15" t="str">
            <v>Domžale</v>
          </cell>
          <cell r="T15">
            <v>0</v>
          </cell>
          <cell r="U15" t="str">
            <v>01/523 36 30</v>
          </cell>
          <cell r="V15" t="str">
            <v>040/397 277</v>
          </cell>
          <cell r="W15" t="str">
            <v>zdenkakatkic@gmail.com</v>
          </cell>
          <cell r="X15">
            <v>94506019</v>
          </cell>
          <cell r="Y15" t="str">
            <v>02677-0258307577</v>
          </cell>
          <cell r="Z15">
            <v>4014715</v>
          </cell>
          <cell r="AA15" t="str">
            <v xml:space="preserve">NLB </v>
          </cell>
          <cell r="AB15" t="str">
            <v>DŠZ</v>
          </cell>
          <cell r="AC15">
            <v>14</v>
          </cell>
        </row>
        <row r="16">
          <cell r="A16" t="str">
            <v>Društvo tabornikov Rod skalnih taborov</v>
          </cell>
          <cell r="B16" t="str">
            <v>Kopališka cesta 4, p.p.49</v>
          </cell>
          <cell r="C16">
            <v>1230</v>
          </cell>
          <cell r="D16" t="str">
            <v>Domžale</v>
          </cell>
          <cell r="E16">
            <v>1953</v>
          </cell>
          <cell r="F16">
            <v>0</v>
          </cell>
          <cell r="G16">
            <v>0</v>
          </cell>
          <cell r="H16">
            <v>0</v>
          </cell>
          <cell r="I16" t="str">
            <v>040/347 938</v>
          </cell>
          <cell r="J16" t="str">
            <v>www.rst.rutka.net</v>
          </cell>
          <cell r="K16" t="str">
            <v>taborniki@gmail.com</v>
          </cell>
          <cell r="L16" t="str">
            <v>Društvo tabornikov Rod skalnih taborov</v>
          </cell>
          <cell r="M16" t="str">
            <v>Kopališka cesta 4, p.p.49</v>
          </cell>
          <cell r="N16">
            <v>1230</v>
          </cell>
          <cell r="O16" t="str">
            <v>Domžale</v>
          </cell>
          <cell r="P16" t="str">
            <v>Teja VEZENŠEK</v>
          </cell>
          <cell r="Q16" t="str">
            <v>Krožna pot 62,</v>
          </cell>
          <cell r="R16">
            <v>1231</v>
          </cell>
          <cell r="S16" t="str">
            <v>Domžale</v>
          </cell>
          <cell r="T16">
            <v>0</v>
          </cell>
          <cell r="U16">
            <v>0</v>
          </cell>
          <cell r="V16" t="str">
            <v>040/347 938</v>
          </cell>
          <cell r="W16" t="str">
            <v>teja.vezenšek@gmail.com</v>
          </cell>
          <cell r="X16">
            <v>95770895</v>
          </cell>
          <cell r="Y16" t="str">
            <v>02300-0012196019</v>
          </cell>
          <cell r="Z16">
            <v>5237718</v>
          </cell>
          <cell r="AA16" t="str">
            <v>NLB Banka Domžale</v>
          </cell>
          <cell r="AB16" t="str">
            <v>TAB</v>
          </cell>
          <cell r="AC16">
            <v>15</v>
          </cell>
        </row>
        <row r="17">
          <cell r="A17" t="str">
            <v>Društvo upokojencev Vir</v>
          </cell>
          <cell r="B17" t="str">
            <v>Šaranovičeva 19,</v>
          </cell>
          <cell r="C17">
            <v>1230</v>
          </cell>
          <cell r="D17" t="str">
            <v>Domžale</v>
          </cell>
          <cell r="E17">
            <v>1994</v>
          </cell>
          <cell r="F17" t="str">
            <v>01/721 00 20</v>
          </cell>
          <cell r="G17">
            <v>0</v>
          </cell>
          <cell r="H17">
            <v>0</v>
          </cell>
          <cell r="I17">
            <v>0</v>
          </cell>
          <cell r="J17">
            <v>0</v>
          </cell>
          <cell r="K17">
            <v>0</v>
          </cell>
          <cell r="L17" t="str">
            <v>Angelca Glavač</v>
          </cell>
          <cell r="M17" t="str">
            <v>Čopova ul.4,</v>
          </cell>
          <cell r="N17">
            <v>1233</v>
          </cell>
          <cell r="O17" t="str">
            <v>Dob</v>
          </cell>
          <cell r="P17" t="str">
            <v>Rajko GRUBIČ</v>
          </cell>
          <cell r="Q17" t="str">
            <v>Zrinjskega ulica 14,</v>
          </cell>
          <cell r="R17">
            <v>1230</v>
          </cell>
          <cell r="S17" t="str">
            <v>Domžale</v>
          </cell>
          <cell r="T17" t="str">
            <v>01/721 37 90</v>
          </cell>
          <cell r="U17" t="str">
            <v>01/721 00 20</v>
          </cell>
          <cell r="V17" t="str">
            <v>031/372 940</v>
          </cell>
          <cell r="W17">
            <v>0</v>
          </cell>
          <cell r="X17">
            <v>34828494</v>
          </cell>
          <cell r="Y17" t="str">
            <v xml:space="preserve">02302-0011538261 </v>
          </cell>
          <cell r="Z17">
            <v>5849462</v>
          </cell>
          <cell r="AA17" t="str">
            <v>NLB Banka Domžale</v>
          </cell>
          <cell r="AB17" t="str">
            <v>DUV</v>
          </cell>
          <cell r="AC17">
            <v>16</v>
          </cell>
        </row>
        <row r="18">
          <cell r="A18" t="str">
            <v>Gimnastično društvo Sokol</v>
          </cell>
          <cell r="B18" t="str">
            <v>Gajeva 2,</v>
          </cell>
          <cell r="C18">
            <v>1235</v>
          </cell>
          <cell r="D18" t="str">
            <v>Radomlje</v>
          </cell>
          <cell r="E18">
            <v>2001</v>
          </cell>
          <cell r="F18" t="str">
            <v>01/722 79 22</v>
          </cell>
          <cell r="G18">
            <v>0</v>
          </cell>
          <cell r="H18" t="str">
            <v>01/722 79 22</v>
          </cell>
          <cell r="I18" t="str">
            <v>040/238 461</v>
          </cell>
          <cell r="J18">
            <v>0</v>
          </cell>
          <cell r="K18" t="str">
            <v>damjan.usenik@gmail.com</v>
          </cell>
          <cell r="L18" t="str">
            <v>Damjan Usenik</v>
          </cell>
          <cell r="M18" t="str">
            <v>Gajeva 2,</v>
          </cell>
          <cell r="N18">
            <v>1235</v>
          </cell>
          <cell r="O18" t="str">
            <v>Radomlje</v>
          </cell>
          <cell r="P18" t="str">
            <v>Damjan USENIK</v>
          </cell>
          <cell r="Q18" t="str">
            <v>Gajeva 2,</v>
          </cell>
          <cell r="R18">
            <v>1235</v>
          </cell>
          <cell r="S18" t="str">
            <v>Radomlje</v>
          </cell>
          <cell r="T18" t="str">
            <v>01/722 79 22</v>
          </cell>
          <cell r="U18">
            <v>0</v>
          </cell>
          <cell r="V18" t="str">
            <v>040/238 461</v>
          </cell>
          <cell r="W18" t="str">
            <v>damjan.usenik@gmail.com</v>
          </cell>
          <cell r="X18">
            <v>57293171</v>
          </cell>
          <cell r="Y18" t="str">
            <v>02059-0090377218</v>
          </cell>
          <cell r="Z18">
            <v>1209914</v>
          </cell>
          <cell r="AA18" t="str">
            <v>NLB-Podr-Šiška-Bežigrad</v>
          </cell>
          <cell r="AB18" t="str">
            <v>GIM</v>
          </cell>
          <cell r="AC18">
            <v>17</v>
          </cell>
        </row>
        <row r="19">
          <cell r="A19" t="str">
            <v>Hokejski klub "Krpani"</v>
          </cell>
          <cell r="B19" t="str">
            <v>Cesta I 6, Novo Polje</v>
          </cell>
          <cell r="C19">
            <v>1260</v>
          </cell>
          <cell r="D19" t="str">
            <v>Ljubljana-Polje</v>
          </cell>
          <cell r="E19">
            <v>2005</v>
          </cell>
          <cell r="F19">
            <v>0</v>
          </cell>
          <cell r="G19">
            <v>0</v>
          </cell>
          <cell r="H19">
            <v>0</v>
          </cell>
          <cell r="I19">
            <v>0</v>
          </cell>
          <cell r="J19">
            <v>0</v>
          </cell>
          <cell r="K19">
            <v>0</v>
          </cell>
          <cell r="L19" t="str">
            <v>Hokejski klub Krpani</v>
          </cell>
          <cell r="M19" t="str">
            <v>Jarška cesta 28, Sp.Jarše</v>
          </cell>
          <cell r="N19">
            <v>1230</v>
          </cell>
          <cell r="O19" t="str">
            <v>Domžale</v>
          </cell>
          <cell r="P19" t="str">
            <v>Jakob KRULJEC</v>
          </cell>
          <cell r="Q19">
            <v>0</v>
          </cell>
          <cell r="R19">
            <v>0</v>
          </cell>
          <cell r="S19">
            <v>0</v>
          </cell>
          <cell r="T19">
            <v>0</v>
          </cell>
          <cell r="U19">
            <v>0</v>
          </cell>
          <cell r="V19">
            <v>0</v>
          </cell>
          <cell r="W19">
            <v>0</v>
          </cell>
          <cell r="X19">
            <v>35225955</v>
          </cell>
          <cell r="Y19" t="str">
            <v>03104-1000309106</v>
          </cell>
          <cell r="Z19">
            <v>2076284</v>
          </cell>
          <cell r="AA19" t="str">
            <v>SKB d.d.</v>
          </cell>
          <cell r="AB19" t="str">
            <v>HKK</v>
          </cell>
          <cell r="AC19">
            <v>18</v>
          </cell>
        </row>
        <row r="20">
          <cell r="A20" t="str">
            <v>Judo klub Domžale</v>
          </cell>
          <cell r="B20" t="str">
            <v>Cesta v Dolenje 13, Rova,</v>
          </cell>
          <cell r="C20">
            <v>1235</v>
          </cell>
          <cell r="D20" t="str">
            <v>Radomlje</v>
          </cell>
          <cell r="E20">
            <v>2009</v>
          </cell>
          <cell r="F20">
            <v>0</v>
          </cell>
          <cell r="G20">
            <v>0</v>
          </cell>
          <cell r="H20" t="str">
            <v>01/540 00 49</v>
          </cell>
          <cell r="I20" t="str">
            <v>040/432 612</v>
          </cell>
          <cell r="J20" t="str">
            <v>www.sites.google.com/site/judoklubdomzale/</v>
          </cell>
          <cell r="K20" t="str">
            <v>judo.domzale@siol.net</v>
          </cell>
          <cell r="L20" t="str">
            <v>Nuša Lampe</v>
          </cell>
          <cell r="M20" t="str">
            <v>Gašperšičeva 8,</v>
          </cell>
          <cell r="N20">
            <v>1000</v>
          </cell>
          <cell r="O20" t="str">
            <v>Ljubljana</v>
          </cell>
          <cell r="P20" t="str">
            <v>Nuša LAMPE</v>
          </cell>
          <cell r="Q20" t="str">
            <v>Gašperšičeva 8,</v>
          </cell>
          <cell r="R20">
            <v>1000</v>
          </cell>
          <cell r="S20" t="str">
            <v>Ljubljana</v>
          </cell>
          <cell r="T20">
            <v>0</v>
          </cell>
          <cell r="U20">
            <v>0</v>
          </cell>
          <cell r="V20" t="str">
            <v>040/432 612</v>
          </cell>
          <cell r="W20" t="str">
            <v>nusa.lampe@siol.net</v>
          </cell>
          <cell r="X20">
            <v>75283689</v>
          </cell>
          <cell r="Y20" t="str">
            <v>05100-8012927279</v>
          </cell>
          <cell r="Z20">
            <v>4007000</v>
          </cell>
          <cell r="AA20" t="str">
            <v>Abanka Vipa d.d.</v>
          </cell>
          <cell r="AB20" t="str">
            <v>JKD</v>
          </cell>
          <cell r="AC20">
            <v>19</v>
          </cell>
        </row>
        <row r="21">
          <cell r="A21" t="str">
            <v>Karate društvo Atom Shotokan Do</v>
          </cell>
          <cell r="B21" t="str">
            <v>Pot za Bistrico 53,</v>
          </cell>
          <cell r="C21">
            <v>1230</v>
          </cell>
          <cell r="D21" t="str">
            <v>Domžale</v>
          </cell>
          <cell r="E21">
            <v>1995</v>
          </cell>
          <cell r="F21" t="str">
            <v>01/721 63 54</v>
          </cell>
          <cell r="G21">
            <v>0</v>
          </cell>
          <cell r="H21">
            <v>0</v>
          </cell>
          <cell r="I21" t="str">
            <v>041/629 763</v>
          </cell>
          <cell r="J21" t="str">
            <v>http://www.karatedomzale.com/</v>
          </cell>
          <cell r="K21" t="str">
            <v>kokalj@siol.net</v>
          </cell>
          <cell r="L21" t="str">
            <v>Karate društvo Atom Shotokan Do</v>
          </cell>
          <cell r="M21" t="str">
            <v>Pot za Bistrico 53,</v>
          </cell>
          <cell r="N21">
            <v>1230</v>
          </cell>
          <cell r="O21" t="str">
            <v>Domžale</v>
          </cell>
          <cell r="P21" t="str">
            <v>Lovrenc KOKALJ</v>
          </cell>
          <cell r="Q21" t="str">
            <v>Pot za Bistrico 53,</v>
          </cell>
          <cell r="R21">
            <v>1230</v>
          </cell>
          <cell r="S21" t="str">
            <v>Domžale</v>
          </cell>
          <cell r="T21">
            <v>0</v>
          </cell>
          <cell r="U21">
            <v>0</v>
          </cell>
          <cell r="V21" t="str">
            <v>041/629 763</v>
          </cell>
          <cell r="W21" t="str">
            <v>kokalj@siol.net</v>
          </cell>
          <cell r="X21">
            <v>21994412</v>
          </cell>
          <cell r="Y21" t="str">
            <v>02300-0035487174</v>
          </cell>
          <cell r="Z21">
            <v>5927137</v>
          </cell>
          <cell r="AA21" t="str">
            <v>NLB Banka Domžale</v>
          </cell>
          <cell r="AB21" t="str">
            <v>ATO</v>
          </cell>
          <cell r="AC21">
            <v>20</v>
          </cell>
        </row>
        <row r="22">
          <cell r="A22" t="str">
            <v>Karate klub "Wankan" Ihan</v>
          </cell>
          <cell r="B22" t="str">
            <v>Lipova ul.8, Ihan</v>
          </cell>
          <cell r="C22">
            <v>1230</v>
          </cell>
          <cell r="D22" t="str">
            <v>Domžale</v>
          </cell>
          <cell r="E22">
            <v>2002</v>
          </cell>
          <cell r="F22">
            <v>0</v>
          </cell>
          <cell r="G22">
            <v>0</v>
          </cell>
          <cell r="H22">
            <v>0</v>
          </cell>
          <cell r="I22" t="str">
            <v>041/743 827</v>
          </cell>
          <cell r="J22">
            <v>0</v>
          </cell>
          <cell r="K22" t="str">
            <v>bgwankan1@gmail.com</v>
          </cell>
          <cell r="L22" t="str">
            <v>Karate klub "Wankan" Ihan</v>
          </cell>
          <cell r="M22" t="str">
            <v>Lipova ul.8, Ihan</v>
          </cell>
          <cell r="N22">
            <v>1230</v>
          </cell>
          <cell r="O22" t="str">
            <v>Domžale</v>
          </cell>
          <cell r="P22" t="str">
            <v>Boris GRAD</v>
          </cell>
          <cell r="Q22" t="str">
            <v xml:space="preserve">Lipova ul.8, Ihan, </v>
          </cell>
          <cell r="R22">
            <v>1230</v>
          </cell>
          <cell r="S22" t="str">
            <v>Domžale</v>
          </cell>
          <cell r="T22" t="str">
            <v>041/691 178</v>
          </cell>
          <cell r="U22" t="str">
            <v xml:space="preserve">01/544 66 66 </v>
          </cell>
          <cell r="V22" t="str">
            <v>041/743 827</v>
          </cell>
          <cell r="W22">
            <v>0</v>
          </cell>
          <cell r="X22">
            <v>93096941</v>
          </cell>
          <cell r="Y22" t="str">
            <v xml:space="preserve">02300-0253235878 </v>
          </cell>
          <cell r="Z22">
            <v>1513966</v>
          </cell>
          <cell r="AA22" t="str">
            <v>NLB Banka Domžale</v>
          </cell>
          <cell r="AB22" t="str">
            <v>WAN</v>
          </cell>
          <cell r="AC22">
            <v>21</v>
          </cell>
        </row>
        <row r="23">
          <cell r="A23" t="str">
            <v>Karate klub Domžale</v>
          </cell>
          <cell r="B23" t="str">
            <v>Slamnikarska cesta 1c,</v>
          </cell>
          <cell r="C23">
            <v>1230</v>
          </cell>
          <cell r="D23" t="str">
            <v>Domžale</v>
          </cell>
          <cell r="E23">
            <v>1974</v>
          </cell>
          <cell r="F23" t="str">
            <v>01/724 82 07</v>
          </cell>
          <cell r="G23">
            <v>0</v>
          </cell>
          <cell r="H23">
            <v>0</v>
          </cell>
          <cell r="I23" t="str">
            <v>031/231 440</v>
          </cell>
          <cell r="J23">
            <v>0</v>
          </cell>
          <cell r="K23" t="str">
            <v>darkokotar@siol.net</v>
          </cell>
          <cell r="L23" t="str">
            <v>Darko Kotar</v>
          </cell>
          <cell r="M23" t="str">
            <v>Slamnikarska cesta 1c,</v>
          </cell>
          <cell r="N23">
            <v>1230</v>
          </cell>
          <cell r="O23" t="str">
            <v>Domžale</v>
          </cell>
          <cell r="P23" t="str">
            <v>Darko KOTAR</v>
          </cell>
          <cell r="Q23" t="str">
            <v>Slamnikarska c.1 c</v>
          </cell>
          <cell r="R23">
            <v>1230</v>
          </cell>
          <cell r="S23" t="str">
            <v>Domžale</v>
          </cell>
          <cell r="T23" t="str">
            <v>01/724 82 07</v>
          </cell>
          <cell r="U23">
            <v>0</v>
          </cell>
          <cell r="V23" t="str">
            <v>031/231 440</v>
          </cell>
          <cell r="W23" t="str">
            <v>darkokotar@siol.net</v>
          </cell>
          <cell r="X23">
            <v>94196869</v>
          </cell>
          <cell r="Y23" t="str">
            <v>02300-0018063258</v>
          </cell>
          <cell r="Z23">
            <v>5121558</v>
          </cell>
          <cell r="AA23" t="str">
            <v>NLB Banka Domžale</v>
          </cell>
          <cell r="AB23" t="str">
            <v>KAR</v>
          </cell>
          <cell r="AC23">
            <v>22</v>
          </cell>
        </row>
        <row r="24">
          <cell r="A24" t="str">
            <v>Karate klub Radomlje</v>
          </cell>
          <cell r="B24" t="str">
            <v>Valvazorjeva ul.16, Vir,</v>
          </cell>
          <cell r="C24">
            <v>1230</v>
          </cell>
          <cell r="D24" t="str">
            <v>Domžale</v>
          </cell>
          <cell r="E24">
            <v>2004</v>
          </cell>
          <cell r="F24" t="str">
            <v>01/724 26 46</v>
          </cell>
          <cell r="G24">
            <v>0</v>
          </cell>
          <cell r="H24">
            <v>0</v>
          </cell>
          <cell r="I24" t="str">
            <v>051/202 595</v>
          </cell>
          <cell r="J24">
            <v>0</v>
          </cell>
          <cell r="K24" t="str">
            <v>boris.jerkic@siol.net</v>
          </cell>
          <cell r="L24" t="str">
            <v>Karate klub Radomlje (Boris Jerkič)</v>
          </cell>
          <cell r="M24" t="str">
            <v>Valvazorjeva ul.16, Vir</v>
          </cell>
          <cell r="N24">
            <v>1230</v>
          </cell>
          <cell r="O24" t="str">
            <v>Domžale</v>
          </cell>
          <cell r="P24" t="str">
            <v>Boris JERKIČ</v>
          </cell>
          <cell r="Q24" t="str">
            <v>Valvazorjeva ul.16, Vir</v>
          </cell>
          <cell r="R24">
            <v>1230</v>
          </cell>
          <cell r="S24" t="str">
            <v>Domžale</v>
          </cell>
          <cell r="T24" t="str">
            <v>01/724 26 46</v>
          </cell>
          <cell r="U24">
            <v>0</v>
          </cell>
          <cell r="V24" t="str">
            <v>051/202 595</v>
          </cell>
          <cell r="W24" t="str">
            <v>boris.jerkic@siol.net</v>
          </cell>
          <cell r="X24">
            <v>50617028</v>
          </cell>
          <cell r="Y24" t="str">
            <v>02300-0254666628</v>
          </cell>
          <cell r="Z24">
            <v>1813927</v>
          </cell>
          <cell r="AA24" t="str">
            <v>NLB Banka Domžale</v>
          </cell>
          <cell r="AB24" t="str">
            <v>KKR</v>
          </cell>
          <cell r="AC24">
            <v>23</v>
          </cell>
        </row>
        <row r="25">
          <cell r="A25" t="str">
            <v>Kegljaški klub Domžale</v>
          </cell>
          <cell r="B25" t="str">
            <v>Kopališka cesta 4,</v>
          </cell>
          <cell r="C25">
            <v>1230</v>
          </cell>
          <cell r="D25" t="str">
            <v>Domžale</v>
          </cell>
          <cell r="E25">
            <v>1960</v>
          </cell>
          <cell r="F25" t="str">
            <v>01/546 70 87</v>
          </cell>
          <cell r="G25">
            <v>0</v>
          </cell>
          <cell r="H25" t="str">
            <v>01/523 31 85</v>
          </cell>
          <cell r="I25" t="str">
            <v>041/344 246</v>
          </cell>
          <cell r="J25">
            <v>0</v>
          </cell>
          <cell r="K25">
            <v>0</v>
          </cell>
          <cell r="L25" t="str">
            <v>Slavko Tomc</v>
          </cell>
          <cell r="M25" t="str">
            <v>Ljubljanska 76,</v>
          </cell>
          <cell r="N25">
            <v>1230</v>
          </cell>
          <cell r="O25" t="str">
            <v>Domžale</v>
          </cell>
          <cell r="P25" t="str">
            <v>Ranko CUKROV</v>
          </cell>
          <cell r="Q25">
            <v>0</v>
          </cell>
          <cell r="R25">
            <v>0</v>
          </cell>
          <cell r="S25">
            <v>0</v>
          </cell>
          <cell r="T25">
            <v>0</v>
          </cell>
          <cell r="U25">
            <v>0</v>
          </cell>
          <cell r="V25">
            <v>0</v>
          </cell>
          <cell r="W25" t="str">
            <v>te.biro@siol.net</v>
          </cell>
          <cell r="X25">
            <v>29615305</v>
          </cell>
          <cell r="Y25" t="str">
            <v>02300-0017450897</v>
          </cell>
          <cell r="Z25">
            <v>5096502</v>
          </cell>
          <cell r="AA25" t="str">
            <v>NLB Banka Domžale</v>
          </cell>
          <cell r="AB25" t="str">
            <v>KEG</v>
          </cell>
          <cell r="AC25">
            <v>24</v>
          </cell>
        </row>
        <row r="26">
          <cell r="A26" t="str">
            <v>Klub borilnih veščin Domžale</v>
          </cell>
          <cell r="B26" t="str">
            <v xml:space="preserve">Češenik 14, </v>
          </cell>
          <cell r="C26">
            <v>1233</v>
          </cell>
          <cell r="D26" t="str">
            <v>Dob</v>
          </cell>
          <cell r="E26">
            <v>2003</v>
          </cell>
          <cell r="F26">
            <v>0</v>
          </cell>
          <cell r="G26">
            <v>0</v>
          </cell>
          <cell r="H26">
            <v>0</v>
          </cell>
          <cell r="I26" t="str">
            <v>031/220 489</v>
          </cell>
          <cell r="J26" t="str">
            <v>www.mladiboksardob.com/</v>
          </cell>
          <cell r="K26" t="str">
            <v>mladiboksardob@gmail.com</v>
          </cell>
          <cell r="L26" t="str">
            <v>Marjan Bolhar</v>
          </cell>
          <cell r="M26" t="str">
            <v xml:space="preserve">Češenik 14, </v>
          </cell>
          <cell r="N26">
            <v>1233</v>
          </cell>
          <cell r="O26" t="str">
            <v>Dob</v>
          </cell>
          <cell r="P26" t="str">
            <v>Marjan BOLHAR</v>
          </cell>
          <cell r="Q26" t="str">
            <v xml:space="preserve">Češenik 14, </v>
          </cell>
          <cell r="R26">
            <v>1233</v>
          </cell>
          <cell r="S26" t="str">
            <v>Dob</v>
          </cell>
          <cell r="T26" t="str">
            <v>01/724 10 66</v>
          </cell>
          <cell r="U26" t="str">
            <v>01/721 30 07</v>
          </cell>
          <cell r="V26" t="str">
            <v>031/220 489</v>
          </cell>
          <cell r="W26" t="str">
            <v>mbolhar@gmail.com</v>
          </cell>
          <cell r="X26">
            <v>58114190</v>
          </cell>
          <cell r="Y26" t="str">
            <v>02300-0253938643</v>
          </cell>
          <cell r="Z26">
            <v>1813676</v>
          </cell>
          <cell r="AA26" t="str">
            <v>NLB Banka Domžale</v>
          </cell>
          <cell r="AB26" t="str">
            <v>KBV</v>
          </cell>
          <cell r="AC26">
            <v>25</v>
          </cell>
        </row>
        <row r="27">
          <cell r="A27" t="str">
            <v>Klub malega nogometa Viktorbit</v>
          </cell>
          <cell r="B27" t="str">
            <v>Krtina 116,</v>
          </cell>
          <cell r="C27">
            <v>1233</v>
          </cell>
          <cell r="D27" t="str">
            <v>Dob</v>
          </cell>
          <cell r="E27">
            <v>2009</v>
          </cell>
          <cell r="F27">
            <v>0</v>
          </cell>
          <cell r="G27">
            <v>0</v>
          </cell>
          <cell r="H27">
            <v>0</v>
          </cell>
          <cell r="I27" t="str">
            <v>051/334 940</v>
          </cell>
          <cell r="J27">
            <v>0</v>
          </cell>
          <cell r="K27" t="str">
            <v>dejan@dbo.si</v>
          </cell>
          <cell r="L27" t="str">
            <v>Dejan Stamenkovič</v>
          </cell>
          <cell r="M27" t="str">
            <v>Krtina 116,</v>
          </cell>
          <cell r="N27">
            <v>1233</v>
          </cell>
          <cell r="O27" t="str">
            <v>Dob</v>
          </cell>
          <cell r="P27" t="str">
            <v>Dejan STAMENKOVIČ</v>
          </cell>
          <cell r="Q27" t="str">
            <v>Krtina 116,</v>
          </cell>
          <cell r="R27">
            <v>1233</v>
          </cell>
          <cell r="S27" t="str">
            <v>Dob</v>
          </cell>
          <cell r="T27">
            <v>0</v>
          </cell>
          <cell r="U27">
            <v>0</v>
          </cell>
          <cell r="V27" t="str">
            <v>051/334 940</v>
          </cell>
          <cell r="W27" t="str">
            <v>dejan@dbo.si</v>
          </cell>
          <cell r="X27">
            <v>32656785</v>
          </cell>
          <cell r="Y27" t="str">
            <v>05100-8012778093</v>
          </cell>
          <cell r="Z27">
            <v>4008995</v>
          </cell>
          <cell r="AA27" t="str">
            <v>Abanka Vipa d.d.</v>
          </cell>
          <cell r="AB27" t="str">
            <v>KMV</v>
          </cell>
          <cell r="AC27">
            <v>26</v>
          </cell>
        </row>
        <row r="28">
          <cell r="A28" t="str">
            <v>Kolesarski klub Domžale</v>
          </cell>
          <cell r="B28" t="str">
            <v>Ljubljanska cesta 103,</v>
          </cell>
          <cell r="C28">
            <v>1230</v>
          </cell>
          <cell r="D28" t="str">
            <v>Domžale</v>
          </cell>
          <cell r="E28">
            <v>2008</v>
          </cell>
          <cell r="F28">
            <v>0</v>
          </cell>
          <cell r="G28">
            <v>0</v>
          </cell>
          <cell r="H28">
            <v>0</v>
          </cell>
          <cell r="I28" t="str">
            <v>041/640 568</v>
          </cell>
          <cell r="J28" t="str">
            <v>www.kolodomzale.si/</v>
          </cell>
          <cell r="K28" t="str">
            <v>info@kolodomzale.si</v>
          </cell>
          <cell r="L28" t="str">
            <v>Kolesarski klub Domžale</v>
          </cell>
          <cell r="M28" t="str">
            <v>Ljubljanska cesta 103,</v>
          </cell>
          <cell r="N28">
            <v>1230</v>
          </cell>
          <cell r="O28" t="str">
            <v>Domžale</v>
          </cell>
          <cell r="P28" t="str">
            <v>Tomaž PETRIČ</v>
          </cell>
          <cell r="Q28" t="str">
            <v>Ljubljanska 103,</v>
          </cell>
          <cell r="R28">
            <v>1230</v>
          </cell>
          <cell r="S28" t="str">
            <v>Domžale</v>
          </cell>
          <cell r="T28">
            <v>0</v>
          </cell>
          <cell r="U28">
            <v>0</v>
          </cell>
          <cell r="V28" t="str">
            <v>041/640 568</v>
          </cell>
          <cell r="W28" t="str">
            <v>info@kolodomzale.si</v>
          </cell>
          <cell r="X28">
            <v>87527812</v>
          </cell>
          <cell r="Y28" t="str">
            <v>10100-0050604313</v>
          </cell>
          <cell r="Z28">
            <v>4005287</v>
          </cell>
          <cell r="AA28" t="str">
            <v>Banka Koper</v>
          </cell>
          <cell r="AB28" t="str">
            <v>KKD</v>
          </cell>
          <cell r="AC28">
            <v>27</v>
          </cell>
        </row>
        <row r="29">
          <cell r="A29" t="str">
            <v>Konjeniški klub Domžale</v>
          </cell>
          <cell r="B29">
            <v>0</v>
          </cell>
          <cell r="C29">
            <v>1233</v>
          </cell>
          <cell r="D29" t="str">
            <v>Dob</v>
          </cell>
          <cell r="E29">
            <v>1997</v>
          </cell>
          <cell r="F29">
            <v>0</v>
          </cell>
          <cell r="G29">
            <v>0</v>
          </cell>
          <cell r="H29">
            <v>0</v>
          </cell>
          <cell r="I29" t="str">
            <v>031/852 652</v>
          </cell>
          <cell r="J29">
            <v>0</v>
          </cell>
          <cell r="K29">
            <v>0</v>
          </cell>
          <cell r="L29" t="str">
            <v>Sanja Bitenc</v>
          </cell>
          <cell r="M29" t="str">
            <v>Štebijeva 13,</v>
          </cell>
          <cell r="N29">
            <v>1231</v>
          </cell>
          <cell r="O29" t="str">
            <v>Ljubljana</v>
          </cell>
          <cell r="P29" t="str">
            <v>Sanja BITENC</v>
          </cell>
          <cell r="Q29" t="str">
            <v>Štebijeva 13,</v>
          </cell>
          <cell r="R29">
            <v>1231</v>
          </cell>
          <cell r="S29" t="str">
            <v>Ljubljana</v>
          </cell>
          <cell r="T29">
            <v>0</v>
          </cell>
          <cell r="U29">
            <v>0</v>
          </cell>
          <cell r="V29" t="str">
            <v>031/852 652</v>
          </cell>
          <cell r="W29">
            <v>0</v>
          </cell>
          <cell r="X29">
            <v>33529003</v>
          </cell>
          <cell r="Y29" t="str">
            <v xml:space="preserve">90672-0000516683 </v>
          </cell>
          <cell r="Z29">
            <v>1181831</v>
          </cell>
          <cell r="AA29" t="str">
            <v>PB Slovenije</v>
          </cell>
          <cell r="AB29" t="str">
            <v>KOD</v>
          </cell>
          <cell r="AC29">
            <v>28</v>
          </cell>
        </row>
        <row r="30">
          <cell r="A30" t="str">
            <v>Konjeniški klub Krumperk</v>
          </cell>
          <cell r="B30" t="str">
            <v>Gorjuša 19 a,</v>
          </cell>
          <cell r="C30">
            <v>1230</v>
          </cell>
          <cell r="D30" t="str">
            <v>Domžale</v>
          </cell>
          <cell r="E30">
            <v>1978</v>
          </cell>
          <cell r="F30">
            <v>0</v>
          </cell>
          <cell r="G30">
            <v>0</v>
          </cell>
          <cell r="H30">
            <v>0</v>
          </cell>
          <cell r="I30" t="str">
            <v>041/670 671</v>
          </cell>
          <cell r="J30">
            <v>0</v>
          </cell>
          <cell r="K30" t="str">
            <v>castis@siol.net</v>
          </cell>
          <cell r="L30" t="str">
            <v>Sonja Krumpak</v>
          </cell>
          <cell r="M30" t="str">
            <v>Gorjuša 19, p.p.16,</v>
          </cell>
          <cell r="N30">
            <v>1233</v>
          </cell>
          <cell r="O30" t="str">
            <v>Dob</v>
          </cell>
          <cell r="P30" t="str">
            <v>Drago KRUMPAK</v>
          </cell>
          <cell r="Q30" t="str">
            <v>Reboljeva 23,</v>
          </cell>
          <cell r="R30">
            <v>1236</v>
          </cell>
          <cell r="S30" t="str">
            <v>Trzin</v>
          </cell>
          <cell r="T30">
            <v>0</v>
          </cell>
          <cell r="U30">
            <v>0</v>
          </cell>
          <cell r="V30" t="str">
            <v>041/670 671</v>
          </cell>
          <cell r="W30" t="str">
            <v>castis@siol.net</v>
          </cell>
          <cell r="X30">
            <v>42074517</v>
          </cell>
          <cell r="Y30" t="str">
            <v xml:space="preserve">02309-0012566312 </v>
          </cell>
          <cell r="Z30">
            <v>5168287</v>
          </cell>
          <cell r="AA30" t="str">
            <v>NLB Banka Domžale</v>
          </cell>
          <cell r="AB30" t="str">
            <v>KRU</v>
          </cell>
          <cell r="AC30">
            <v>29</v>
          </cell>
        </row>
        <row r="31">
          <cell r="A31" t="str">
            <v>Konjeniški klub PIK</v>
          </cell>
          <cell r="B31" t="str">
            <v xml:space="preserve">Žiče 13, </v>
          </cell>
          <cell r="C31">
            <v>1235</v>
          </cell>
          <cell r="D31" t="str">
            <v>Radomlje</v>
          </cell>
          <cell r="E31">
            <v>2000</v>
          </cell>
          <cell r="F31" t="str">
            <v>01/722 88 86</v>
          </cell>
          <cell r="G31">
            <v>0</v>
          </cell>
          <cell r="H31">
            <v>0</v>
          </cell>
          <cell r="I31" t="str">
            <v>041/648 484</v>
          </cell>
          <cell r="J31">
            <v>0</v>
          </cell>
          <cell r="K31" t="str">
            <v>zz.picollino@siol.net</v>
          </cell>
          <cell r="L31" t="str">
            <v>Konjeniški klub PIK</v>
          </cell>
          <cell r="M31" t="str">
            <v>Žiče 13,</v>
          </cell>
          <cell r="N31">
            <v>1235</v>
          </cell>
          <cell r="O31" t="str">
            <v>Radomlje</v>
          </cell>
          <cell r="P31" t="str">
            <v>Domen POTOČNIK</v>
          </cell>
          <cell r="Q31" t="str">
            <v>Krtina 3,</v>
          </cell>
          <cell r="R31">
            <v>1233</v>
          </cell>
          <cell r="S31" t="str">
            <v>Dob</v>
          </cell>
          <cell r="T31">
            <v>0</v>
          </cell>
          <cell r="U31">
            <v>0</v>
          </cell>
          <cell r="V31">
            <v>0</v>
          </cell>
          <cell r="W31" t="str">
            <v>zz.picollino@siol.net</v>
          </cell>
          <cell r="X31">
            <v>55936687</v>
          </cell>
          <cell r="Y31" t="str">
            <v>02304-0090123004</v>
          </cell>
          <cell r="Z31">
            <v>1513389</v>
          </cell>
          <cell r="AA31" t="str">
            <v>NLB Banka Domžale</v>
          </cell>
          <cell r="AB31" t="str">
            <v>PIK</v>
          </cell>
          <cell r="AC31">
            <v>30</v>
          </cell>
        </row>
        <row r="32">
          <cell r="A32" t="str">
            <v>Konjeniško društvo Ježa pri Ježu</v>
          </cell>
          <cell r="B32" t="str">
            <v>Pelechova 75,</v>
          </cell>
          <cell r="C32">
            <v>1235</v>
          </cell>
          <cell r="D32" t="str">
            <v>Radomlje</v>
          </cell>
          <cell r="E32">
            <v>1997</v>
          </cell>
          <cell r="F32">
            <v>0</v>
          </cell>
          <cell r="G32">
            <v>0</v>
          </cell>
          <cell r="H32">
            <v>0</v>
          </cell>
          <cell r="I32" t="str">
            <v>041/767 427</v>
          </cell>
          <cell r="J32" t="str">
            <v>https://sl-si.facebook.com/jeza.jezu</v>
          </cell>
          <cell r="K32" t="str">
            <v>ban.jasmina@gmail.com</v>
          </cell>
          <cell r="L32" t="str">
            <v>Neža Šarc</v>
          </cell>
          <cell r="M32" t="str">
            <v>Pelechova 75,</v>
          </cell>
          <cell r="N32">
            <v>1235</v>
          </cell>
          <cell r="O32" t="str">
            <v>Radomlje</v>
          </cell>
          <cell r="P32" t="str">
            <v>Alojzij ŠARC</v>
          </cell>
          <cell r="Q32" t="str">
            <v>Pelechova 75,</v>
          </cell>
          <cell r="R32">
            <v>1235</v>
          </cell>
          <cell r="S32" t="str">
            <v>Radomlje</v>
          </cell>
          <cell r="T32" t="str">
            <v>01/722 75 00</v>
          </cell>
          <cell r="U32">
            <v>0</v>
          </cell>
          <cell r="V32">
            <v>0</v>
          </cell>
          <cell r="W32" t="str">
            <v>ban.jasmina@gmail.com</v>
          </cell>
          <cell r="X32" t="str">
            <v>SI96674555</v>
          </cell>
          <cell r="Y32" t="str">
            <v>07000-0001459843</v>
          </cell>
          <cell r="Z32">
            <v>1181599</v>
          </cell>
          <cell r="AA32" t="str">
            <v>GB d.d., Kranj</v>
          </cell>
          <cell r="AB32" t="str">
            <v>JEŽ</v>
          </cell>
          <cell r="AC32">
            <v>31</v>
          </cell>
        </row>
        <row r="33">
          <cell r="A33" t="str">
            <v>Košarkarski klub Domžale</v>
          </cell>
          <cell r="B33" t="str">
            <v>Mestni trg 1,</v>
          </cell>
          <cell r="C33">
            <v>1230</v>
          </cell>
          <cell r="D33" t="str">
            <v>Domžale</v>
          </cell>
          <cell r="E33">
            <v>1949</v>
          </cell>
          <cell r="F33" t="str">
            <v>01/724 10 15</v>
          </cell>
          <cell r="G33" t="str">
            <v>01/724 46 46</v>
          </cell>
          <cell r="H33" t="str">
            <v>01/724 10 15</v>
          </cell>
          <cell r="I33">
            <v>0</v>
          </cell>
          <cell r="J33" t="str">
            <v>www.kkhelios.si</v>
          </cell>
          <cell r="K33" t="str">
            <v>info@helios-suns.si</v>
          </cell>
          <cell r="L33" t="str">
            <v>Košarkarski klub Domžale</v>
          </cell>
          <cell r="M33" t="str">
            <v>p.p.20,</v>
          </cell>
          <cell r="N33">
            <v>1230</v>
          </cell>
          <cell r="O33" t="str">
            <v>Domžale</v>
          </cell>
          <cell r="P33" t="str">
            <v>Aleš KLAVŽAR</v>
          </cell>
          <cell r="Q33" t="str">
            <v>Resljeva ulica 12,</v>
          </cell>
          <cell r="R33">
            <v>1230</v>
          </cell>
          <cell r="S33" t="str">
            <v>Domžale</v>
          </cell>
          <cell r="T33">
            <v>0</v>
          </cell>
          <cell r="U33" t="str">
            <v>01/724 40 00</v>
          </cell>
          <cell r="V33" t="str">
            <v>041/772 331</v>
          </cell>
          <cell r="W33" t="str">
            <v>ales.klavzar@helios.si</v>
          </cell>
          <cell r="X33" t="str">
            <v>SI82713286</v>
          </cell>
          <cell r="Y33" t="str">
            <v>02303-0016622079</v>
          </cell>
          <cell r="Z33">
            <v>5224489</v>
          </cell>
          <cell r="AA33" t="str">
            <v>NLB Banka Domžale</v>
          </cell>
          <cell r="AB33" t="str">
            <v>HEL</v>
          </cell>
          <cell r="AC33">
            <v>32</v>
          </cell>
        </row>
        <row r="34">
          <cell r="A34" t="str">
            <v>Košarkarski klub Ihan</v>
          </cell>
          <cell r="B34" t="str">
            <v xml:space="preserve">Preloška cesta 11, </v>
          </cell>
          <cell r="C34">
            <v>1230</v>
          </cell>
          <cell r="D34" t="str">
            <v>Domžale</v>
          </cell>
          <cell r="E34">
            <v>0</v>
          </cell>
          <cell r="F34">
            <v>0</v>
          </cell>
          <cell r="G34">
            <v>0</v>
          </cell>
          <cell r="H34">
            <v>0</v>
          </cell>
          <cell r="I34" t="str">
            <v>051/425 890</v>
          </cell>
          <cell r="J34">
            <v>0</v>
          </cell>
          <cell r="K34" t="str">
            <v>kkihan@gmail.com</v>
          </cell>
          <cell r="L34" t="str">
            <v>Košarkarski klub Ihan</v>
          </cell>
          <cell r="M34" t="str">
            <v>Preloška cesta 11,</v>
          </cell>
          <cell r="N34">
            <v>1230</v>
          </cell>
          <cell r="O34" t="str">
            <v>Domžale</v>
          </cell>
          <cell r="P34" t="str">
            <v>Jure PRINČIČ</v>
          </cell>
          <cell r="Q34" t="str">
            <v>Preloška cesta 11,</v>
          </cell>
          <cell r="R34">
            <v>1230</v>
          </cell>
          <cell r="S34" t="str">
            <v>Domžale</v>
          </cell>
          <cell r="T34">
            <v>0</v>
          </cell>
          <cell r="U34">
            <v>0</v>
          </cell>
          <cell r="V34">
            <v>0</v>
          </cell>
          <cell r="W34" t="str">
            <v>jure.princic@gmail.com</v>
          </cell>
          <cell r="X34">
            <v>87198452</v>
          </cell>
          <cell r="Y34" t="str">
            <v>02677-0257755647</v>
          </cell>
          <cell r="Z34">
            <v>4007042</v>
          </cell>
          <cell r="AA34">
            <v>0</v>
          </cell>
          <cell r="AB34" t="str">
            <v>KKI</v>
          </cell>
          <cell r="AC34">
            <v>33</v>
          </cell>
        </row>
        <row r="35">
          <cell r="A35" t="str">
            <v>Košarkarski klub Lastovka</v>
          </cell>
          <cell r="B35" t="str">
            <v>Ljubljanska cesta 64,</v>
          </cell>
          <cell r="C35">
            <v>1230</v>
          </cell>
          <cell r="D35" t="str">
            <v>Domžale</v>
          </cell>
          <cell r="E35">
            <v>1997</v>
          </cell>
          <cell r="F35" t="str">
            <v>040/617 396</v>
          </cell>
          <cell r="G35" t="str">
            <v>041/752 838</v>
          </cell>
          <cell r="H35" t="str">
            <v>01/530 02 30</v>
          </cell>
          <cell r="I35">
            <v>0</v>
          </cell>
          <cell r="J35" t="str">
            <v>www.kklastovka.si/</v>
          </cell>
          <cell r="K35" t="str">
            <v>tajnistvo@kklastovka.si</v>
          </cell>
          <cell r="L35" t="str">
            <v>Košarkarski klub Lastovka</v>
          </cell>
          <cell r="M35" t="str">
            <v>Ljubljanska 64,</v>
          </cell>
          <cell r="N35">
            <v>1230</v>
          </cell>
          <cell r="O35" t="str">
            <v>Domžale</v>
          </cell>
          <cell r="P35" t="str">
            <v>Bojan ČAD</v>
          </cell>
          <cell r="Q35" t="str">
            <v>Šeškova 2, Nožice,</v>
          </cell>
          <cell r="R35">
            <v>1235</v>
          </cell>
          <cell r="S35" t="str">
            <v>Radomlje</v>
          </cell>
          <cell r="T35" t="str">
            <v>01/839 46 98</v>
          </cell>
          <cell r="U35" t="str">
            <v>01/530 02 30</v>
          </cell>
          <cell r="V35" t="str">
            <v>040/617-396</v>
          </cell>
          <cell r="W35" t="str">
            <v>bojan.cad@inboj.si</v>
          </cell>
          <cell r="X35" t="str">
            <v>SI53340752</v>
          </cell>
          <cell r="Y35" t="str">
            <v>02300-0051425729</v>
          </cell>
          <cell r="Z35">
            <v>1182072</v>
          </cell>
          <cell r="AA35" t="str">
            <v>NLB Banka Domžale</v>
          </cell>
          <cell r="AB35" t="str">
            <v>LAS</v>
          </cell>
          <cell r="AC35">
            <v>34</v>
          </cell>
        </row>
        <row r="36">
          <cell r="A36" t="str">
            <v>Košarkarski klub Radomlje</v>
          </cell>
          <cell r="B36" t="str">
            <v>Prešernova cesta 43,</v>
          </cell>
          <cell r="C36">
            <v>1235</v>
          </cell>
          <cell r="D36" t="str">
            <v>Radomlje</v>
          </cell>
          <cell r="E36">
            <v>2006</v>
          </cell>
          <cell r="F36" t="str">
            <v>01/722 79 33</v>
          </cell>
          <cell r="G36">
            <v>0</v>
          </cell>
          <cell r="H36">
            <v>0</v>
          </cell>
          <cell r="I36">
            <v>0</v>
          </cell>
          <cell r="J36">
            <v>0</v>
          </cell>
          <cell r="K36">
            <v>0</v>
          </cell>
          <cell r="L36" t="str">
            <v>Kaplja Andrej</v>
          </cell>
          <cell r="M36" t="str">
            <v>Prešernova 47 B,</v>
          </cell>
          <cell r="N36">
            <v>1235</v>
          </cell>
          <cell r="O36" t="str">
            <v>Radomlje</v>
          </cell>
          <cell r="P36" t="str">
            <v>Andrej KAPLJA</v>
          </cell>
          <cell r="Q36" t="str">
            <v>Prešernova 47 B,</v>
          </cell>
          <cell r="R36">
            <v>1235</v>
          </cell>
          <cell r="S36" t="str">
            <v>Radomlje</v>
          </cell>
          <cell r="T36" t="str">
            <v>01/729 41 61</v>
          </cell>
          <cell r="U36" t="str">
            <v>051/219 813</v>
          </cell>
          <cell r="V36" t="str">
            <v>051/219 813</v>
          </cell>
          <cell r="W36" t="str">
            <v>andrej.kaplja@siol.net</v>
          </cell>
          <cell r="X36">
            <v>74521373</v>
          </cell>
          <cell r="Y36">
            <v>0</v>
          </cell>
          <cell r="Z36">
            <v>2076721</v>
          </cell>
          <cell r="AA36" t="str">
            <v>NLB Banka Domžale</v>
          </cell>
          <cell r="AB36" t="str">
            <v>KKR</v>
          </cell>
          <cell r="AC36">
            <v>35</v>
          </cell>
        </row>
        <row r="37">
          <cell r="A37" t="str">
            <v>Kotalkarski klub Pirueta</v>
          </cell>
          <cell r="B37" t="str">
            <v>Savska cesta 1,</v>
          </cell>
          <cell r="C37">
            <v>1230</v>
          </cell>
          <cell r="D37" t="str">
            <v>Domžale</v>
          </cell>
          <cell r="E37">
            <v>1992</v>
          </cell>
          <cell r="F37" t="str">
            <v>01/721 16 42</v>
          </cell>
          <cell r="G37">
            <v>0</v>
          </cell>
          <cell r="H37" t="str">
            <v>01/721 16 42</v>
          </cell>
          <cell r="I37" t="str">
            <v>041/677 966</v>
          </cell>
          <cell r="J37" t="str">
            <v>www.kotalklub-pirueta.si/</v>
          </cell>
          <cell r="K37" t="str">
            <v>anton.grilj@gmail.com</v>
          </cell>
          <cell r="L37" t="str">
            <v>Anton Grilj</v>
          </cell>
          <cell r="M37" t="str">
            <v>Vodnikova 4,</v>
          </cell>
          <cell r="N37">
            <v>1230</v>
          </cell>
          <cell r="O37" t="str">
            <v>Domžale</v>
          </cell>
          <cell r="P37" t="str">
            <v>Anton GRILJ</v>
          </cell>
          <cell r="Q37" t="str">
            <v>Vodnikova 4,</v>
          </cell>
          <cell r="R37">
            <v>1230</v>
          </cell>
          <cell r="S37" t="str">
            <v>Domžale</v>
          </cell>
          <cell r="T37" t="str">
            <v>01/721 16 42</v>
          </cell>
          <cell r="U37" t="str">
            <v>01/300 90 83</v>
          </cell>
          <cell r="V37" t="str">
            <v>041/677 966</v>
          </cell>
          <cell r="W37" t="str">
            <v>anton.grilj@gmail.com</v>
          </cell>
          <cell r="X37">
            <v>75099632</v>
          </cell>
          <cell r="Y37" t="str">
            <v>02300-0016906921</v>
          </cell>
          <cell r="Z37">
            <v>5677866</v>
          </cell>
          <cell r="AA37" t="str">
            <v>NLB Banka Domžale</v>
          </cell>
          <cell r="AB37" t="str">
            <v>PIR</v>
          </cell>
          <cell r="AC37">
            <v>36</v>
          </cell>
        </row>
        <row r="38">
          <cell r="A38" t="str">
            <v>Kotalkarsko drsalni klub Domžale</v>
          </cell>
          <cell r="B38" t="str">
            <v>Podrečje 83,</v>
          </cell>
          <cell r="C38">
            <v>1230</v>
          </cell>
          <cell r="D38" t="str">
            <v>Domžale</v>
          </cell>
          <cell r="E38">
            <v>1986</v>
          </cell>
          <cell r="F38" t="str">
            <v>01/721 43 00</v>
          </cell>
          <cell r="G38">
            <v>0</v>
          </cell>
          <cell r="H38">
            <v>0</v>
          </cell>
          <cell r="I38" t="str">
            <v>031/484 796</v>
          </cell>
          <cell r="J38">
            <v>0</v>
          </cell>
          <cell r="K38" t="str">
            <v>janez.saje@gmail.com</v>
          </cell>
          <cell r="L38" t="str">
            <v>Janez Saje</v>
          </cell>
          <cell r="M38" t="str">
            <v>Cesta borcev 7,</v>
          </cell>
          <cell r="N38">
            <v>1235</v>
          </cell>
          <cell r="O38" t="str">
            <v>Radomlje</v>
          </cell>
          <cell r="P38" t="str">
            <v>Janez SAJE</v>
          </cell>
          <cell r="Q38" t="str">
            <v>Cesta borcev 7,</v>
          </cell>
          <cell r="R38">
            <v>1235</v>
          </cell>
          <cell r="S38" t="str">
            <v>Radomlje</v>
          </cell>
          <cell r="T38">
            <v>0</v>
          </cell>
          <cell r="U38">
            <v>0</v>
          </cell>
          <cell r="V38" t="str">
            <v>041/371 574</v>
          </cell>
          <cell r="W38" t="str">
            <v>janez.saje@gmail.com</v>
          </cell>
          <cell r="X38">
            <v>58822593</v>
          </cell>
          <cell r="Y38" t="str">
            <v>02300-0013543931</v>
          </cell>
          <cell r="Z38">
            <v>5268591</v>
          </cell>
          <cell r="AA38" t="str">
            <v>NLB Banka Domžale</v>
          </cell>
          <cell r="AB38" t="str">
            <v>KDK</v>
          </cell>
          <cell r="AC38">
            <v>37</v>
          </cell>
        </row>
        <row r="39">
          <cell r="A39" t="str">
            <v>Medobčinsko društvo invalidov Domžale</v>
          </cell>
          <cell r="B39" t="str">
            <v>Ljubljanska 106 a,</v>
          </cell>
          <cell r="C39">
            <v>1230</v>
          </cell>
          <cell r="D39" t="str">
            <v>Domžale</v>
          </cell>
          <cell r="E39">
            <v>1975</v>
          </cell>
          <cell r="F39" t="str">
            <v>01/721 34 18</v>
          </cell>
          <cell r="G39">
            <v>0</v>
          </cell>
          <cell r="H39" t="str">
            <v>01/724 46 87</v>
          </cell>
          <cell r="I39" t="str">
            <v>051/357 544</v>
          </cell>
          <cell r="J39">
            <v>0</v>
          </cell>
          <cell r="K39" t="str">
            <v>mdi.domzale@volja.net</v>
          </cell>
          <cell r="L39" t="str">
            <v>Medobčinsko društvo invalidov Domžale</v>
          </cell>
          <cell r="M39" t="str">
            <v>Ljubljanska 106,</v>
          </cell>
          <cell r="N39">
            <v>1230</v>
          </cell>
          <cell r="O39" t="str">
            <v>Domžale</v>
          </cell>
          <cell r="P39" t="str">
            <v>Vida PERNE</v>
          </cell>
          <cell r="Q39" t="str">
            <v xml:space="preserve">Pelechova 102, </v>
          </cell>
          <cell r="R39">
            <v>1235</v>
          </cell>
          <cell r="S39" t="str">
            <v>Radomlje</v>
          </cell>
          <cell r="T39">
            <v>0</v>
          </cell>
          <cell r="U39" t="str">
            <v>01/721 34 18</v>
          </cell>
          <cell r="V39" t="str">
            <v>051/357 544</v>
          </cell>
          <cell r="W39" t="str">
            <v>vidaperne@gmail.com</v>
          </cell>
          <cell r="X39">
            <v>35801808</v>
          </cell>
          <cell r="Y39" t="str">
            <v xml:space="preserve">02300-0017062703 </v>
          </cell>
          <cell r="Z39">
            <v>5121493</v>
          </cell>
          <cell r="AA39" t="str">
            <v>NLB Banka Domžale</v>
          </cell>
          <cell r="AB39" t="str">
            <v>MDI</v>
          </cell>
          <cell r="AC39">
            <v>38</v>
          </cell>
        </row>
        <row r="40">
          <cell r="A40" t="str">
            <v>Moto društvo Depala vas</v>
          </cell>
          <cell r="B40" t="str">
            <v>Depala vas 47,</v>
          </cell>
          <cell r="C40">
            <v>1230</v>
          </cell>
          <cell r="D40" t="str">
            <v>Domžale</v>
          </cell>
          <cell r="E40">
            <v>1996</v>
          </cell>
          <cell r="F40" t="str">
            <v>01/724 83 66</v>
          </cell>
          <cell r="G40">
            <v>0</v>
          </cell>
          <cell r="H40" t="str">
            <v>01/724 83 67</v>
          </cell>
          <cell r="I40" t="str">
            <v>041/675 192</v>
          </cell>
          <cell r="J40">
            <v>0</v>
          </cell>
          <cell r="K40" t="str">
            <v>jermanracing@gmail.com</v>
          </cell>
          <cell r="L40" t="str">
            <v>Vincenc Jerman</v>
          </cell>
          <cell r="M40" t="str">
            <v>Depala vas 47,</v>
          </cell>
          <cell r="N40">
            <v>1230</v>
          </cell>
          <cell r="O40" t="str">
            <v>Domžale</v>
          </cell>
          <cell r="P40" t="str">
            <v>Vincenc JERMAN</v>
          </cell>
          <cell r="Q40" t="str">
            <v>Depala vas 47,</v>
          </cell>
          <cell r="R40">
            <v>1230</v>
          </cell>
          <cell r="S40" t="str">
            <v>Domžale</v>
          </cell>
          <cell r="T40" t="str">
            <v>01/724 83 66</v>
          </cell>
          <cell r="U40" t="str">
            <v>01/724 83 68</v>
          </cell>
          <cell r="V40" t="str">
            <v>041/675 192</v>
          </cell>
          <cell r="W40" t="str">
            <v>j.nuska@gmail.com</v>
          </cell>
          <cell r="X40" t="str">
            <v>SI63283808</v>
          </cell>
          <cell r="Y40" t="str">
            <v>02300-0010623940</v>
          </cell>
          <cell r="Z40">
            <v>5927242</v>
          </cell>
          <cell r="AA40" t="str">
            <v>NLB Banka Domžale</v>
          </cell>
          <cell r="AB40" t="str">
            <v>DEP</v>
          </cell>
          <cell r="AC40">
            <v>39</v>
          </cell>
        </row>
        <row r="41">
          <cell r="A41" t="str">
            <v>Nogometni klub Domžale</v>
          </cell>
          <cell r="B41" t="str">
            <v>Kopališka cesta 4,</v>
          </cell>
          <cell r="C41">
            <v>1230</v>
          </cell>
          <cell r="D41" t="str">
            <v>Domžale</v>
          </cell>
          <cell r="E41">
            <v>1921</v>
          </cell>
          <cell r="F41" t="str">
            <v>01/722 65 50</v>
          </cell>
          <cell r="G41">
            <v>0</v>
          </cell>
          <cell r="H41" t="str">
            <v>01/721 03 73</v>
          </cell>
          <cell r="I41" t="str">
            <v>041/704-847</v>
          </cell>
          <cell r="J41" t="str">
            <v>www.nkdomzale.si</v>
          </cell>
          <cell r="K41" t="str">
            <v>tina.jeklic@nkdomzale.si</v>
          </cell>
          <cell r="L41" t="str">
            <v>Nogometni klub Domžale</v>
          </cell>
          <cell r="M41" t="str">
            <v>Kopališka cesta 4</v>
          </cell>
          <cell r="N41">
            <v>1230</v>
          </cell>
          <cell r="O41" t="str">
            <v>Domžale</v>
          </cell>
          <cell r="P41" t="str">
            <v>Stane ORAŽEM</v>
          </cell>
          <cell r="Q41" t="str">
            <v xml:space="preserve">Poljska pot 10/b, </v>
          </cell>
          <cell r="R41">
            <v>1230</v>
          </cell>
          <cell r="S41" t="str">
            <v>Domžale</v>
          </cell>
          <cell r="T41">
            <v>0</v>
          </cell>
          <cell r="U41">
            <v>0</v>
          </cell>
          <cell r="V41" t="str">
            <v>051/308 292</v>
          </cell>
          <cell r="W41" t="str">
            <v>stane.orazem@mm-karton.si</v>
          </cell>
          <cell r="X41" t="str">
            <v>SI88023702</v>
          </cell>
          <cell r="Y41" t="str">
            <v>02300-0018728096</v>
          </cell>
          <cell r="Z41">
            <v>5238498</v>
          </cell>
          <cell r="AA41" t="str">
            <v>NLB Banka Domžale</v>
          </cell>
          <cell r="AB41" t="str">
            <v>NKD</v>
          </cell>
          <cell r="AC41">
            <v>40</v>
          </cell>
        </row>
        <row r="42">
          <cell r="A42" t="str">
            <v>Nogometni klub Ihan</v>
          </cell>
          <cell r="B42" t="str">
            <v>Taborska cesta 7,</v>
          </cell>
          <cell r="C42">
            <v>1230</v>
          </cell>
          <cell r="D42" t="str">
            <v>Domžale</v>
          </cell>
          <cell r="E42">
            <v>1930</v>
          </cell>
          <cell r="F42">
            <v>0</v>
          </cell>
          <cell r="G42">
            <v>0</v>
          </cell>
          <cell r="H42">
            <v>0</v>
          </cell>
          <cell r="I42" t="str">
            <v>031/222 365</v>
          </cell>
          <cell r="J42">
            <v>0</v>
          </cell>
          <cell r="K42" t="str">
            <v>lozarm@gmail.com</v>
          </cell>
          <cell r="L42" t="str">
            <v>Ložar Miha</v>
          </cell>
          <cell r="M42" t="str">
            <v>Jesenova ulica 27,</v>
          </cell>
          <cell r="N42">
            <v>1230</v>
          </cell>
          <cell r="O42" t="str">
            <v>Domžale</v>
          </cell>
          <cell r="P42" t="str">
            <v>Miha LOŽAR</v>
          </cell>
          <cell r="Q42" t="str">
            <v>Jesenova ulica 27,</v>
          </cell>
          <cell r="R42">
            <v>1230</v>
          </cell>
          <cell r="S42" t="str">
            <v>Domžale</v>
          </cell>
          <cell r="T42">
            <v>0</v>
          </cell>
          <cell r="U42">
            <v>0</v>
          </cell>
          <cell r="V42" t="str">
            <v>031/222 365</v>
          </cell>
          <cell r="W42" t="str">
            <v>lozarm@gmail.com</v>
          </cell>
          <cell r="X42">
            <v>36925993</v>
          </cell>
          <cell r="Y42" t="str">
            <v>03104-1000014323</v>
          </cell>
          <cell r="Z42">
            <v>5239630</v>
          </cell>
          <cell r="AA42" t="str">
            <v>SKB Domžale</v>
          </cell>
          <cell r="AB42" t="str">
            <v>NKI</v>
          </cell>
          <cell r="AC42">
            <v>41</v>
          </cell>
        </row>
        <row r="43">
          <cell r="A43" t="str">
            <v>Nogometni klub Jarše</v>
          </cell>
          <cell r="B43" t="str">
            <v>Karantanska 12,</v>
          </cell>
          <cell r="C43">
            <v>1230</v>
          </cell>
          <cell r="D43" t="str">
            <v>Domžale</v>
          </cell>
          <cell r="E43">
            <v>0</v>
          </cell>
          <cell r="F43">
            <v>0</v>
          </cell>
          <cell r="G43">
            <v>0</v>
          </cell>
          <cell r="H43">
            <v>0</v>
          </cell>
          <cell r="I43" t="str">
            <v>031/202 406</v>
          </cell>
          <cell r="J43">
            <v>0</v>
          </cell>
          <cell r="K43">
            <v>0</v>
          </cell>
          <cell r="L43" t="str">
            <v>Janez Klevže</v>
          </cell>
          <cell r="M43" t="str">
            <v>Karantanska 12,</v>
          </cell>
          <cell r="N43">
            <v>1230</v>
          </cell>
          <cell r="O43" t="str">
            <v>Domžale</v>
          </cell>
          <cell r="P43" t="str">
            <v>Janez KLEVŽE</v>
          </cell>
          <cell r="Q43" t="str">
            <v>Smlednik 5 c,</v>
          </cell>
          <cell r="R43">
            <v>1216</v>
          </cell>
          <cell r="S43" t="str">
            <v>Smlednik</v>
          </cell>
          <cell r="T43" t="str">
            <v>01/362 71 44</v>
          </cell>
          <cell r="U43">
            <v>0</v>
          </cell>
          <cell r="V43" t="str">
            <v>031/202 406</v>
          </cell>
          <cell r="W43">
            <v>0</v>
          </cell>
          <cell r="X43">
            <v>99172933</v>
          </cell>
          <cell r="Y43">
            <v>0</v>
          </cell>
          <cell r="Z43">
            <v>0</v>
          </cell>
          <cell r="AA43" t="str">
            <v>NLB Banka Domžale</v>
          </cell>
          <cell r="AB43" t="str">
            <v>NKJ</v>
          </cell>
          <cell r="AC43">
            <v>42</v>
          </cell>
        </row>
        <row r="44">
          <cell r="A44" t="str">
            <v>Nogometni klub Radomlje</v>
          </cell>
          <cell r="B44" t="str">
            <v>Prešernova c.43,</v>
          </cell>
          <cell r="C44">
            <v>1235</v>
          </cell>
          <cell r="D44" t="str">
            <v>Radomlje</v>
          </cell>
          <cell r="E44">
            <v>1972</v>
          </cell>
          <cell r="F44" t="str">
            <v>01/7227-351</v>
          </cell>
          <cell r="G44">
            <v>0</v>
          </cell>
          <cell r="H44" t="str">
            <v>01/7227-351</v>
          </cell>
          <cell r="I44" t="str">
            <v>041/717 956</v>
          </cell>
          <cell r="J44" t="str">
            <v>www.nk-radomlje.si</v>
          </cell>
          <cell r="K44" t="str">
            <v>klub@nk-radomlje.si</v>
          </cell>
          <cell r="L44" t="str">
            <v>Pavlič Boštjan</v>
          </cell>
          <cell r="M44" t="str">
            <v>Bistriška 7,</v>
          </cell>
          <cell r="N44">
            <v>1235</v>
          </cell>
          <cell r="O44" t="str">
            <v>Radomlje</v>
          </cell>
          <cell r="P44" t="str">
            <v>Matjaž MARINŠEK</v>
          </cell>
          <cell r="Q44" t="str">
            <v>Pelechova 77,</v>
          </cell>
          <cell r="R44">
            <v>1235</v>
          </cell>
          <cell r="S44" t="str">
            <v>Radomlje</v>
          </cell>
          <cell r="T44">
            <v>0</v>
          </cell>
          <cell r="U44">
            <v>0</v>
          </cell>
          <cell r="V44" t="str">
            <v>031/718-211</v>
          </cell>
          <cell r="W44" t="str">
            <v>matjaz.marinsek@nk-radomlje.si</v>
          </cell>
          <cell r="X44" t="str">
            <v>SI74368001</v>
          </cell>
          <cell r="Y44" t="str">
            <v>02304-0016902457</v>
          </cell>
          <cell r="Z44">
            <v>5117275</v>
          </cell>
          <cell r="AA44" t="str">
            <v>NLB Banka Domžale</v>
          </cell>
          <cell r="AB44" t="str">
            <v>NKR</v>
          </cell>
          <cell r="AC44">
            <v>43</v>
          </cell>
        </row>
        <row r="45">
          <cell r="A45" t="str">
            <v>Odbojkarski klub Bistrica</v>
          </cell>
          <cell r="B45" t="str">
            <v>Jarčeva 3,</v>
          </cell>
          <cell r="C45">
            <v>1230</v>
          </cell>
          <cell r="D45" t="str">
            <v>Domžale</v>
          </cell>
          <cell r="E45">
            <v>0</v>
          </cell>
          <cell r="F45" t="str">
            <v>01/721 88 66</v>
          </cell>
          <cell r="G45">
            <v>0</v>
          </cell>
          <cell r="H45" t="str">
            <v>01/721 88 64</v>
          </cell>
          <cell r="I45" t="str">
            <v>041/661 155</v>
          </cell>
          <cell r="J45">
            <v>0</v>
          </cell>
          <cell r="K45" t="str">
            <v>daewo@siol.net</v>
          </cell>
          <cell r="L45" t="str">
            <v>Odbojkarski klub Bistrica</v>
          </cell>
          <cell r="M45" t="str">
            <v>Jarčeva 3,</v>
          </cell>
          <cell r="N45">
            <v>1230</v>
          </cell>
          <cell r="O45" t="str">
            <v>Domžale</v>
          </cell>
          <cell r="P45" t="str">
            <v>Tomaž KOROŠEC</v>
          </cell>
          <cell r="Q45">
            <v>0</v>
          </cell>
          <cell r="R45">
            <v>0</v>
          </cell>
          <cell r="S45">
            <v>0</v>
          </cell>
          <cell r="T45">
            <v>0</v>
          </cell>
          <cell r="U45">
            <v>0</v>
          </cell>
          <cell r="V45" t="str">
            <v>041/661 155</v>
          </cell>
          <cell r="W45" t="str">
            <v>daewo@siol.net</v>
          </cell>
          <cell r="X45">
            <v>66581281</v>
          </cell>
          <cell r="Y45">
            <v>0</v>
          </cell>
          <cell r="Z45">
            <v>1513249</v>
          </cell>
          <cell r="AA45" t="str">
            <v>NLB Banka Domžale</v>
          </cell>
          <cell r="AB45" t="str">
            <v>OKB</v>
          </cell>
          <cell r="AC45">
            <v>44</v>
          </cell>
        </row>
        <row r="46">
          <cell r="A46" t="str">
            <v>Odbojkarski klub Domžale</v>
          </cell>
          <cell r="B46" t="str">
            <v>Ljubljanska 103,</v>
          </cell>
          <cell r="C46">
            <v>1230</v>
          </cell>
          <cell r="D46" t="str">
            <v>Domžale</v>
          </cell>
          <cell r="E46">
            <v>2004</v>
          </cell>
          <cell r="F46" t="str">
            <v>01/839 42 24</v>
          </cell>
          <cell r="G46">
            <v>0</v>
          </cell>
          <cell r="H46" t="str">
            <v>01/839 42 25</v>
          </cell>
          <cell r="I46" t="str">
            <v>041/640 568</v>
          </cell>
          <cell r="J46" t="str">
            <v>www.odbojka-domzale.net</v>
          </cell>
          <cell r="K46" t="str">
            <v>odbojka@pro-graf.si</v>
          </cell>
          <cell r="L46" t="str">
            <v>Odbojkarski klub Domžale</v>
          </cell>
          <cell r="M46" t="str">
            <v>Ljubljanska 103,</v>
          </cell>
          <cell r="N46">
            <v>1230</v>
          </cell>
          <cell r="O46" t="str">
            <v>Domžale</v>
          </cell>
          <cell r="P46" t="str">
            <v>Tomaž PETRIČ</v>
          </cell>
          <cell r="Q46" t="str">
            <v>Ljubljanska 103,</v>
          </cell>
          <cell r="R46">
            <v>1230</v>
          </cell>
          <cell r="S46" t="str">
            <v>Domžale</v>
          </cell>
          <cell r="T46" t="str">
            <v>01/839 42 24</v>
          </cell>
          <cell r="U46">
            <v>0</v>
          </cell>
          <cell r="V46" t="str">
            <v>041/640568</v>
          </cell>
          <cell r="W46" t="str">
            <v>odbojka@pro-graf.si</v>
          </cell>
          <cell r="X46">
            <v>45478031</v>
          </cell>
          <cell r="Y46" t="str">
            <v>10100-0050881151</v>
          </cell>
          <cell r="Z46">
            <v>1814028</v>
          </cell>
          <cell r="AA46" t="str">
            <v>Banka Koper</v>
          </cell>
          <cell r="AB46" t="str">
            <v>OKD</v>
          </cell>
          <cell r="AC46">
            <v>45</v>
          </cell>
        </row>
        <row r="47">
          <cell r="A47" t="str">
            <v>Paragliding club Cumulonimbus</v>
          </cell>
          <cell r="B47" t="str">
            <v>Kopališka cesta 3,</v>
          </cell>
          <cell r="C47">
            <v>1230</v>
          </cell>
          <cell r="D47" t="str">
            <v>Domžale</v>
          </cell>
          <cell r="E47">
            <v>2001</v>
          </cell>
          <cell r="F47" t="str">
            <v>01/724 82 88</v>
          </cell>
          <cell r="G47">
            <v>0</v>
          </cell>
          <cell r="H47">
            <v>0</v>
          </cell>
          <cell r="I47" t="str">
            <v>041/739-512</v>
          </cell>
          <cell r="J47">
            <v>0</v>
          </cell>
          <cell r="K47" t="str">
            <v>info@drustvo-cumulonimbus.si</v>
          </cell>
          <cell r="L47" t="str">
            <v>Jaka Bon</v>
          </cell>
          <cell r="M47" t="str">
            <v>Masarykova 15,</v>
          </cell>
          <cell r="N47">
            <v>1230</v>
          </cell>
          <cell r="O47" t="str">
            <v>Domžale</v>
          </cell>
          <cell r="P47" t="str">
            <v>Miha REPOVŽ</v>
          </cell>
          <cell r="Q47">
            <v>0</v>
          </cell>
          <cell r="R47">
            <v>0</v>
          </cell>
          <cell r="S47">
            <v>0</v>
          </cell>
          <cell r="T47">
            <v>0</v>
          </cell>
          <cell r="U47">
            <v>0</v>
          </cell>
          <cell r="V47">
            <v>0</v>
          </cell>
          <cell r="W47">
            <v>0</v>
          </cell>
          <cell r="X47">
            <v>47905913</v>
          </cell>
          <cell r="Y47" t="str">
            <v>02300-0090999110</v>
          </cell>
          <cell r="Z47">
            <v>1513893</v>
          </cell>
          <cell r="AA47" t="str">
            <v>NLB Banka Domžale</v>
          </cell>
          <cell r="AB47" t="str">
            <v>PAR</v>
          </cell>
          <cell r="AC47">
            <v>46</v>
          </cell>
        </row>
        <row r="48">
          <cell r="A48" t="str">
            <v>Planinsko društvo Domžale</v>
          </cell>
          <cell r="B48" t="str">
            <v>Kopališka cesta 4, p.p.66,</v>
          </cell>
          <cell r="C48">
            <v>1230</v>
          </cell>
          <cell r="D48" t="str">
            <v>Domžale</v>
          </cell>
          <cell r="E48">
            <v>1948</v>
          </cell>
          <cell r="F48">
            <v>0</v>
          </cell>
          <cell r="G48">
            <v>0</v>
          </cell>
          <cell r="H48">
            <v>0</v>
          </cell>
          <cell r="I48">
            <v>0</v>
          </cell>
          <cell r="J48" t="str">
            <v>www.pdd.si</v>
          </cell>
          <cell r="K48" t="str">
            <v>info@pdd.si</v>
          </cell>
          <cell r="L48" t="str">
            <v>Planinsko društvo Domžale</v>
          </cell>
          <cell r="M48" t="str">
            <v>Kopališka cesta 4, p.p.66,</v>
          </cell>
          <cell r="N48">
            <v>1230</v>
          </cell>
          <cell r="O48" t="str">
            <v>Domžale</v>
          </cell>
          <cell r="P48" t="str">
            <v>Janko VODLAN</v>
          </cell>
          <cell r="Q48" t="str">
            <v>Šolska ul.10,</v>
          </cell>
          <cell r="R48">
            <v>1230</v>
          </cell>
          <cell r="S48" t="str">
            <v>Domžale</v>
          </cell>
          <cell r="T48" t="str">
            <v>01/724 84 47</v>
          </cell>
          <cell r="U48">
            <v>0</v>
          </cell>
          <cell r="V48" t="str">
            <v>041/754-973</v>
          </cell>
          <cell r="W48" t="str">
            <v>violeta.vodlan@guest.arnes.si</v>
          </cell>
          <cell r="X48" t="str">
            <v>SI70096864</v>
          </cell>
          <cell r="Y48" t="str">
            <v>02300-0016704870</v>
          </cell>
          <cell r="Z48">
            <v>5010314</v>
          </cell>
          <cell r="AA48" t="str">
            <v>NLB Banka Domžale</v>
          </cell>
          <cell r="AB48" t="str">
            <v>PDD</v>
          </cell>
          <cell r="AC48">
            <v>47</v>
          </cell>
        </row>
        <row r="49">
          <cell r="A49" t="str">
            <v>Plesni klub Miki</v>
          </cell>
          <cell r="B49" t="str">
            <v>Podrečje 79,</v>
          </cell>
          <cell r="C49">
            <v>1230</v>
          </cell>
          <cell r="D49" t="str">
            <v>Domžale</v>
          </cell>
          <cell r="E49">
            <v>1997</v>
          </cell>
          <cell r="F49" t="str">
            <v>01/724 25 85</v>
          </cell>
          <cell r="G49">
            <v>0</v>
          </cell>
          <cell r="H49">
            <v>0</v>
          </cell>
          <cell r="I49" t="str">
            <v>041/635 783</v>
          </cell>
          <cell r="J49" t="str">
            <v>www.mikiples.com</v>
          </cell>
          <cell r="K49" t="str">
            <v>sasa@mikiples.com</v>
          </cell>
          <cell r="L49" t="str">
            <v>Saša Eminič</v>
          </cell>
          <cell r="M49" t="str">
            <v>Celovška 482c,</v>
          </cell>
          <cell r="N49">
            <v>1210</v>
          </cell>
          <cell r="O49" t="str">
            <v>Ljubljana</v>
          </cell>
          <cell r="P49" t="str">
            <v>Saša EMINIČ</v>
          </cell>
          <cell r="Q49" t="str">
            <v>Celovška 482c,</v>
          </cell>
          <cell r="R49">
            <v>1210</v>
          </cell>
          <cell r="S49" t="str">
            <v>Ljubljana</v>
          </cell>
          <cell r="T49">
            <v>0</v>
          </cell>
          <cell r="U49" t="str">
            <v>01/724 25 85</v>
          </cell>
          <cell r="V49" t="str">
            <v>041/635 783</v>
          </cell>
          <cell r="W49" t="str">
            <v>sasa@mikiples.com</v>
          </cell>
          <cell r="X49" t="str">
            <v>SI13859455</v>
          </cell>
          <cell r="Y49" t="str">
            <v xml:space="preserve">02302-0050934617 </v>
          </cell>
          <cell r="Z49">
            <v>1182005</v>
          </cell>
          <cell r="AA49" t="str">
            <v>NLB Banka Domžale</v>
          </cell>
          <cell r="AB49" t="str">
            <v>MIK</v>
          </cell>
          <cell r="AC49">
            <v>48</v>
          </cell>
        </row>
        <row r="50">
          <cell r="A50" t="str">
            <v>Praktično Strelski club Domžale</v>
          </cell>
          <cell r="B50" t="str">
            <v>Čufarjeva 18, Vir,</v>
          </cell>
          <cell r="C50">
            <v>1230</v>
          </cell>
          <cell r="D50" t="str">
            <v>Domžale</v>
          </cell>
          <cell r="E50">
            <v>2005</v>
          </cell>
          <cell r="F50" t="str">
            <v>01/729 22 60</v>
          </cell>
          <cell r="G50">
            <v>0</v>
          </cell>
          <cell r="H50" t="str">
            <v>01/729 22 59</v>
          </cell>
          <cell r="I50" t="str">
            <v>041/735 150</v>
          </cell>
          <cell r="J50">
            <v>0</v>
          </cell>
          <cell r="K50" t="str">
            <v>imrabbit@siol.net</v>
          </cell>
          <cell r="L50" t="str">
            <v xml:space="preserve">Igor Zajc </v>
          </cell>
          <cell r="M50" t="str">
            <v>Čufarjeva 18, Vir,</v>
          </cell>
          <cell r="N50">
            <v>1230</v>
          </cell>
          <cell r="O50" t="str">
            <v>Domžale</v>
          </cell>
          <cell r="P50" t="str">
            <v>Igor ZAJC</v>
          </cell>
          <cell r="Q50" t="str">
            <v>Čufarjeva 18, Vir,</v>
          </cell>
          <cell r="R50">
            <v>1230</v>
          </cell>
          <cell r="S50" t="str">
            <v>Domžale</v>
          </cell>
          <cell r="T50" t="str">
            <v>01/729 22 60</v>
          </cell>
          <cell r="U50">
            <v>0</v>
          </cell>
          <cell r="V50">
            <v>0</v>
          </cell>
          <cell r="W50">
            <v>0</v>
          </cell>
          <cell r="X50">
            <v>59452862</v>
          </cell>
          <cell r="Y50" t="str">
            <v>02302-0255295478</v>
          </cell>
          <cell r="Z50">
            <v>2076187</v>
          </cell>
          <cell r="AA50" t="str">
            <v>NLB Banka Domžale</v>
          </cell>
          <cell r="AB50" t="str">
            <v>PST</v>
          </cell>
          <cell r="AC50">
            <v>49</v>
          </cell>
        </row>
        <row r="51">
          <cell r="A51" t="str">
            <v>Rod mlinskih kamnov Radomlje</v>
          </cell>
          <cell r="B51" t="str">
            <v>Prešernova 43,</v>
          </cell>
          <cell r="C51">
            <v>1235</v>
          </cell>
          <cell r="D51" t="str">
            <v>Radomlje</v>
          </cell>
          <cell r="E51">
            <v>1981</v>
          </cell>
          <cell r="F51">
            <v>0</v>
          </cell>
          <cell r="G51">
            <v>0</v>
          </cell>
          <cell r="H51">
            <v>0</v>
          </cell>
          <cell r="I51" t="str">
            <v>041/785 663</v>
          </cell>
          <cell r="J51" t="str">
            <v>http://rmk.rutka.net</v>
          </cell>
          <cell r="K51" t="str">
            <v>rmkrad@gmail.com</v>
          </cell>
          <cell r="L51" t="str">
            <v>Jure Gorjanc</v>
          </cell>
          <cell r="M51" t="str">
            <v>Vaška pot 34,</v>
          </cell>
          <cell r="N51">
            <v>1000</v>
          </cell>
          <cell r="O51" t="str">
            <v>Ljubljana</v>
          </cell>
          <cell r="P51" t="str">
            <v>Jure GORJANC</v>
          </cell>
          <cell r="Q51" t="str">
            <v>Vaška pot 34,</v>
          </cell>
          <cell r="R51">
            <v>1000</v>
          </cell>
          <cell r="S51" t="str">
            <v>Ljubljana</v>
          </cell>
          <cell r="T51">
            <v>0</v>
          </cell>
          <cell r="U51">
            <v>0</v>
          </cell>
          <cell r="V51" t="str">
            <v>041/785-663</v>
          </cell>
          <cell r="W51" t="str">
            <v>jure_gorjanc@hotmail.com</v>
          </cell>
          <cell r="X51">
            <v>27905446</v>
          </cell>
          <cell r="Y51" t="str">
            <v>02300-0010883221</v>
          </cell>
          <cell r="Z51">
            <v>5231019</v>
          </cell>
          <cell r="AA51" t="str">
            <v>NLB Banka Domžale</v>
          </cell>
          <cell r="AB51" t="str">
            <v>RMK</v>
          </cell>
          <cell r="AC51">
            <v>50</v>
          </cell>
        </row>
        <row r="52">
          <cell r="A52" t="str">
            <v>Rokometna šola Tanja Oder- Društvo za izvajanje športnih dejavnosti</v>
          </cell>
          <cell r="B52" t="str">
            <v>Mala Loka 18,</v>
          </cell>
          <cell r="C52">
            <v>1230</v>
          </cell>
          <cell r="D52" t="str">
            <v>Domžale</v>
          </cell>
          <cell r="E52">
            <v>2011</v>
          </cell>
          <cell r="F52">
            <v>0</v>
          </cell>
          <cell r="G52">
            <v>0</v>
          </cell>
          <cell r="H52">
            <v>0</v>
          </cell>
          <cell r="I52" t="str">
            <v>040/838-710</v>
          </cell>
          <cell r="J52" t="str">
            <v>http://tanja-oder.si/</v>
          </cell>
          <cell r="K52" t="str">
            <v>terzan23@gmail.com</v>
          </cell>
          <cell r="L52" t="str">
            <v>Rok Teržan</v>
          </cell>
          <cell r="M52" t="str">
            <v>Mala Loka 18,</v>
          </cell>
          <cell r="N52">
            <v>1230</v>
          </cell>
          <cell r="O52" t="str">
            <v>Domžale</v>
          </cell>
          <cell r="P52" t="str">
            <v>Rok TERŽAN</v>
          </cell>
          <cell r="Q52" t="str">
            <v>Mala Loka 18,</v>
          </cell>
          <cell r="R52">
            <v>1230</v>
          </cell>
          <cell r="S52" t="str">
            <v>Domžale</v>
          </cell>
          <cell r="T52">
            <v>0</v>
          </cell>
          <cell r="U52">
            <v>0</v>
          </cell>
          <cell r="V52" t="str">
            <v>040/838-710</v>
          </cell>
          <cell r="W52" t="str">
            <v>terzan23@gmail.com</v>
          </cell>
          <cell r="X52">
            <v>22680934</v>
          </cell>
          <cell r="Y52" t="str">
            <v>02303-0259632105</v>
          </cell>
          <cell r="Z52">
            <v>4036832</v>
          </cell>
          <cell r="AA52" t="str">
            <v>NLB Banka Domžale</v>
          </cell>
          <cell r="AB52" t="str">
            <v>TOD</v>
          </cell>
          <cell r="AC52">
            <v>51</v>
          </cell>
        </row>
        <row r="53">
          <cell r="A53" t="str">
            <v>Savate klub Domžale</v>
          </cell>
          <cell r="B53" t="str">
            <v>Ljubljanska cesta 90,</v>
          </cell>
          <cell r="C53">
            <v>1230</v>
          </cell>
          <cell r="D53" t="str">
            <v>Domžale</v>
          </cell>
          <cell r="E53">
            <v>2004</v>
          </cell>
          <cell r="F53">
            <v>0</v>
          </cell>
          <cell r="G53">
            <v>0</v>
          </cell>
          <cell r="H53">
            <v>0</v>
          </cell>
          <cell r="I53" t="str">
            <v>031/880-171</v>
          </cell>
          <cell r="J53" t="str">
            <v>www.savate-domzale.si</v>
          </cell>
          <cell r="K53" t="str">
            <v>savatedomzale@gmail.com</v>
          </cell>
          <cell r="L53" t="str">
            <v>Rok Topolovec</v>
          </cell>
          <cell r="M53">
            <v>0</v>
          </cell>
          <cell r="N53">
            <v>0</v>
          </cell>
          <cell r="O53">
            <v>0</v>
          </cell>
          <cell r="P53" t="str">
            <v>Rok TOPOLOVEC</v>
          </cell>
          <cell r="Q53">
            <v>0</v>
          </cell>
          <cell r="R53">
            <v>0</v>
          </cell>
          <cell r="S53">
            <v>0</v>
          </cell>
          <cell r="T53">
            <v>0</v>
          </cell>
          <cell r="U53">
            <v>0</v>
          </cell>
          <cell r="V53">
            <v>0</v>
          </cell>
          <cell r="W53" t="str">
            <v>savatedomzale@gmail.com</v>
          </cell>
          <cell r="X53">
            <v>78778417</v>
          </cell>
          <cell r="Y53" t="str">
            <v>61000-0004949966</v>
          </cell>
          <cell r="Z53">
            <v>1814095</v>
          </cell>
          <cell r="AA53" t="str">
            <v>Delavska hranilnica</v>
          </cell>
          <cell r="AB53" t="str">
            <v>SAV</v>
          </cell>
          <cell r="AC53">
            <v>52</v>
          </cell>
        </row>
        <row r="54">
          <cell r="A54" t="str">
            <v>Smučarski klub Ihan</v>
          </cell>
          <cell r="B54" t="str">
            <v>Breznikova cesta 76, Ihan,</v>
          </cell>
          <cell r="C54">
            <v>1230</v>
          </cell>
          <cell r="D54" t="str">
            <v>Domžale</v>
          </cell>
          <cell r="E54">
            <v>1950</v>
          </cell>
          <cell r="F54">
            <v>0</v>
          </cell>
          <cell r="G54">
            <v>0</v>
          </cell>
          <cell r="H54">
            <v>0</v>
          </cell>
          <cell r="I54" t="str">
            <v>041/790-799</v>
          </cell>
          <cell r="J54" t="str">
            <v>www.tsklub-ihan.si/</v>
          </cell>
          <cell r="K54" t="str">
            <v>tskihan@gmail.com</v>
          </cell>
          <cell r="L54" t="str">
            <v>Matjaž Pavovec</v>
          </cell>
          <cell r="M54" t="str">
            <v>Pot na žago 9, Ihan,</v>
          </cell>
          <cell r="N54">
            <v>1230</v>
          </cell>
          <cell r="O54" t="str">
            <v>Domžale</v>
          </cell>
          <cell r="P54" t="str">
            <v>Matjaž PAVOVEC</v>
          </cell>
          <cell r="Q54" t="str">
            <v>Pot na žago 9, Ihan,</v>
          </cell>
          <cell r="R54">
            <v>1230</v>
          </cell>
          <cell r="S54" t="str">
            <v>Domžale</v>
          </cell>
          <cell r="T54" t="str">
            <v>01/721 14 04</v>
          </cell>
          <cell r="U54">
            <v>0</v>
          </cell>
          <cell r="V54" t="str">
            <v>041/790-799</v>
          </cell>
          <cell r="W54" t="str">
            <v>tskihan@gmail.com</v>
          </cell>
          <cell r="X54">
            <v>32132140</v>
          </cell>
          <cell r="Y54" t="str">
            <v>02300-0017380281</v>
          </cell>
          <cell r="Z54">
            <v>5117305</v>
          </cell>
          <cell r="AA54" t="str">
            <v>NLB Banka Domžale</v>
          </cell>
          <cell r="AB54" t="str">
            <v>SMI</v>
          </cell>
          <cell r="AC54">
            <v>53</v>
          </cell>
        </row>
        <row r="55">
          <cell r="A55" t="str">
            <v>Smučarsko društvo Domžale</v>
          </cell>
          <cell r="B55" t="str">
            <v>Kopališka cesta 4,</v>
          </cell>
          <cell r="C55">
            <v>1230</v>
          </cell>
          <cell r="D55" t="str">
            <v>Domžale</v>
          </cell>
          <cell r="E55">
            <v>1964</v>
          </cell>
          <cell r="F55">
            <v>0</v>
          </cell>
          <cell r="G55">
            <v>0</v>
          </cell>
          <cell r="H55">
            <v>0</v>
          </cell>
          <cell r="I55">
            <v>0</v>
          </cell>
          <cell r="J55" t="str">
            <v>www.sd-domzale.si/</v>
          </cell>
          <cell r="K55" t="str">
            <v>sddomzale@yahoo.com</v>
          </cell>
          <cell r="L55" t="str">
            <v>Bojan Peterka</v>
          </cell>
          <cell r="M55" t="str">
            <v>Škrjančevo 34,</v>
          </cell>
          <cell r="N55">
            <v>1235</v>
          </cell>
          <cell r="O55" t="str">
            <v>Radomlje</v>
          </cell>
          <cell r="P55" t="str">
            <v>Bojan PETERKA</v>
          </cell>
          <cell r="Q55" t="str">
            <v>Škrjančevo 34,</v>
          </cell>
          <cell r="R55">
            <v>1235</v>
          </cell>
          <cell r="S55" t="str">
            <v>Radomlje</v>
          </cell>
          <cell r="T55" t="str">
            <v>01/722 10 20</v>
          </cell>
          <cell r="U55">
            <v>0</v>
          </cell>
          <cell r="V55" t="str">
            <v>041 /627 146</v>
          </cell>
          <cell r="W55">
            <v>0</v>
          </cell>
          <cell r="X55" t="str">
            <v>SI60199334</v>
          </cell>
          <cell r="Y55" t="str">
            <v>03104-1000011704</v>
          </cell>
          <cell r="Z55">
            <v>5153344</v>
          </cell>
          <cell r="AA55" t="str">
            <v>SKB Domžale</v>
          </cell>
          <cell r="AB55" t="str">
            <v>SMD</v>
          </cell>
          <cell r="AC55">
            <v>54</v>
          </cell>
        </row>
        <row r="56">
          <cell r="A56" t="str">
            <v>Smučarsko skakalni klub Sam-Ihan</v>
          </cell>
          <cell r="B56" t="str">
            <v>Kopališka cesta 4,</v>
          </cell>
          <cell r="C56">
            <v>1230</v>
          </cell>
          <cell r="D56" t="str">
            <v>Domžale</v>
          </cell>
          <cell r="E56">
            <v>1934</v>
          </cell>
          <cell r="F56">
            <v>0</v>
          </cell>
          <cell r="G56">
            <v>0</v>
          </cell>
          <cell r="H56">
            <v>0</v>
          </cell>
          <cell r="I56" t="str">
            <v>041/647 703</v>
          </cell>
          <cell r="J56" t="str">
            <v>www.ssk-ihan.si/index.php/sl/</v>
          </cell>
          <cell r="K56" t="str">
            <v>korosec.peter@siol.net</v>
          </cell>
          <cell r="L56" t="str">
            <v>Peter Korošec</v>
          </cell>
          <cell r="M56" t="str">
            <v>Ipavčeva 18, Vir,</v>
          </cell>
          <cell r="N56">
            <v>1230</v>
          </cell>
          <cell r="O56" t="str">
            <v>Domžale</v>
          </cell>
          <cell r="P56" t="str">
            <v>Peter KOROŠEC</v>
          </cell>
          <cell r="Q56" t="str">
            <v>Ipavčeva 18, Vir,</v>
          </cell>
          <cell r="R56">
            <v>1230</v>
          </cell>
          <cell r="S56" t="str">
            <v>Domžale</v>
          </cell>
          <cell r="T56" t="str">
            <v>01/721 16 19</v>
          </cell>
          <cell r="U56">
            <v>0</v>
          </cell>
          <cell r="V56" t="str">
            <v>041/647 703</v>
          </cell>
          <cell r="W56" t="str">
            <v>korosec.peter@siol.net</v>
          </cell>
          <cell r="X56">
            <v>89938046</v>
          </cell>
          <cell r="Y56" t="str">
            <v>02300-0253269537</v>
          </cell>
          <cell r="Z56">
            <v>5569257</v>
          </cell>
          <cell r="AA56" t="str">
            <v>NLB Banka Domžale</v>
          </cell>
          <cell r="AB56" t="str">
            <v>SSK</v>
          </cell>
          <cell r="AC56">
            <v>55</v>
          </cell>
        </row>
        <row r="57">
          <cell r="A57" t="str">
            <v>Strelsko društvo Domžale</v>
          </cell>
          <cell r="B57" t="str">
            <v>Partizanska 8,</v>
          </cell>
          <cell r="C57">
            <v>1230</v>
          </cell>
          <cell r="D57" t="str">
            <v>Domžale</v>
          </cell>
          <cell r="E57">
            <v>1956</v>
          </cell>
          <cell r="F57" t="str">
            <v>01/724 46 75</v>
          </cell>
          <cell r="G57">
            <v>0</v>
          </cell>
          <cell r="H57">
            <v>0</v>
          </cell>
          <cell r="I57" t="str">
            <v>041/352 174</v>
          </cell>
          <cell r="J57">
            <v>0</v>
          </cell>
          <cell r="K57" t="str">
            <v>jurij.stiftar@siol.net</v>
          </cell>
          <cell r="L57" t="str">
            <v>Jurij Štiftar</v>
          </cell>
          <cell r="M57" t="str">
            <v>Partizanska 8,</v>
          </cell>
          <cell r="N57">
            <v>1230</v>
          </cell>
          <cell r="O57" t="str">
            <v>Domžale</v>
          </cell>
          <cell r="P57" t="str">
            <v>Jurij ŠTIFTAR</v>
          </cell>
          <cell r="Q57" t="str">
            <v>Partizanska 8,</v>
          </cell>
          <cell r="R57">
            <v>1230</v>
          </cell>
          <cell r="S57" t="str">
            <v>Domžale</v>
          </cell>
          <cell r="T57" t="str">
            <v>01/724  46 75</v>
          </cell>
          <cell r="U57">
            <v>0</v>
          </cell>
          <cell r="V57" t="str">
            <v>041/352 174</v>
          </cell>
          <cell r="W57" t="str">
            <v>jurij.stiftar@siol.net</v>
          </cell>
          <cell r="X57">
            <v>91237092</v>
          </cell>
          <cell r="Y57" t="str">
            <v>02300-0012889666</v>
          </cell>
          <cell r="Z57">
            <v>5210615</v>
          </cell>
          <cell r="AA57" t="str">
            <v>NLB Banka Domžale</v>
          </cell>
          <cell r="AB57" t="str">
            <v>STR</v>
          </cell>
          <cell r="AC57">
            <v>56</v>
          </cell>
        </row>
        <row r="58">
          <cell r="A58" t="str">
            <v>Šahovsko društvo Domžale</v>
          </cell>
          <cell r="B58" t="str">
            <v>Kopališka cesta 4,</v>
          </cell>
          <cell r="C58">
            <v>1230</v>
          </cell>
          <cell r="D58" t="str">
            <v>Domžale</v>
          </cell>
          <cell r="E58">
            <v>1946</v>
          </cell>
          <cell r="F58" t="str">
            <v>01/722 72 45</v>
          </cell>
          <cell r="G58">
            <v>0</v>
          </cell>
          <cell r="H58">
            <v>0</v>
          </cell>
          <cell r="I58" t="str">
            <v>031/657 658</v>
          </cell>
          <cell r="J58" t="str">
            <v>www.sah-domzale.si</v>
          </cell>
          <cell r="K58" t="str">
            <v>info@sah-domzale.si</v>
          </cell>
          <cell r="L58" t="str">
            <v>Boštjan Grošelj</v>
          </cell>
          <cell r="M58" t="str">
            <v>Papirniška 16, Vir,</v>
          </cell>
          <cell r="N58">
            <v>1230</v>
          </cell>
          <cell r="O58" t="str">
            <v>Domžale</v>
          </cell>
          <cell r="P58" t="str">
            <v>Boštjan GROŠELJ</v>
          </cell>
          <cell r="Q58" t="str">
            <v>Papirniška 16, Vir,</v>
          </cell>
          <cell r="R58">
            <v>1230</v>
          </cell>
          <cell r="S58" t="str">
            <v>Domžale</v>
          </cell>
          <cell r="T58" t="str">
            <v>01/722 69 32</v>
          </cell>
          <cell r="U58">
            <v>0</v>
          </cell>
          <cell r="V58" t="str">
            <v>041/625 254</v>
          </cell>
          <cell r="W58" t="str">
            <v>bostjan.groselj@2pi.si</v>
          </cell>
          <cell r="X58">
            <v>88417620</v>
          </cell>
          <cell r="Y58" t="str">
            <v>02300-0015018622</v>
          </cell>
          <cell r="Z58">
            <v>5138922</v>
          </cell>
          <cell r="AA58" t="str">
            <v>NLB Banka Domžale</v>
          </cell>
          <cell r="AB58" t="str">
            <v>ŠAH</v>
          </cell>
          <cell r="AC58">
            <v>57</v>
          </cell>
        </row>
        <row r="59">
          <cell r="A59" t="str">
            <v>Športno atletsko društvo Mavrica</v>
          </cell>
          <cell r="B59" t="str">
            <v>Pot za Bistrico 65, Zaboršt,</v>
          </cell>
          <cell r="C59">
            <v>1230</v>
          </cell>
          <cell r="D59" t="str">
            <v>Domžale</v>
          </cell>
          <cell r="E59">
            <v>2011</v>
          </cell>
          <cell r="F59" t="str">
            <v>059/94 74 95</v>
          </cell>
          <cell r="G59">
            <v>0</v>
          </cell>
          <cell r="H59">
            <v>0</v>
          </cell>
          <cell r="I59" t="str">
            <v>031/314 870</v>
          </cell>
          <cell r="J59" t="str">
            <v>www.sadmavrica.si</v>
          </cell>
          <cell r="K59" t="str">
            <v>sad.mavrica@gmail.com</v>
          </cell>
          <cell r="L59" t="str">
            <v>Mojca Grojzdek</v>
          </cell>
          <cell r="M59" t="str">
            <v>Pot za Bistrico 65, Zaboršt,</v>
          </cell>
          <cell r="N59">
            <v>1230</v>
          </cell>
          <cell r="O59" t="str">
            <v>Domžale</v>
          </cell>
          <cell r="P59" t="str">
            <v>Mojca GROJZDEK</v>
          </cell>
          <cell r="Q59" t="str">
            <v xml:space="preserve">Pot za Bistrico 65, Zaboršt, </v>
          </cell>
          <cell r="R59">
            <v>1230</v>
          </cell>
          <cell r="S59" t="str">
            <v>Domžale</v>
          </cell>
          <cell r="T59" t="str">
            <v>05/994 74 95</v>
          </cell>
          <cell r="U59">
            <v>0</v>
          </cell>
          <cell r="V59" t="str">
            <v>031/314 870</v>
          </cell>
          <cell r="W59" t="str">
            <v>m.grojzdek@gmail.com</v>
          </cell>
          <cell r="X59">
            <v>48486108</v>
          </cell>
          <cell r="Y59" t="str">
            <v>02677-0259312109</v>
          </cell>
          <cell r="Z59">
            <v>4030516</v>
          </cell>
          <cell r="AA59" t="str">
            <v>NLB Banka Domžale</v>
          </cell>
          <cell r="AB59" t="str">
            <v>ŠAD</v>
          </cell>
          <cell r="AC59">
            <v>58</v>
          </cell>
        </row>
        <row r="60">
          <cell r="A60" t="str">
            <v>Športno društvo "RAVBARJI"</v>
          </cell>
          <cell r="B60" t="str">
            <v>Župančičeva ulica 4,</v>
          </cell>
          <cell r="C60">
            <v>1230</v>
          </cell>
          <cell r="D60" t="str">
            <v>Domžale</v>
          </cell>
          <cell r="E60">
            <v>2000</v>
          </cell>
          <cell r="F60">
            <v>0</v>
          </cell>
          <cell r="G60">
            <v>0</v>
          </cell>
          <cell r="H60">
            <v>0</v>
          </cell>
          <cell r="I60" t="str">
            <v>041/859 491</v>
          </cell>
          <cell r="J60">
            <v>0</v>
          </cell>
          <cell r="K60">
            <v>0</v>
          </cell>
          <cell r="L60">
            <v>0</v>
          </cell>
          <cell r="M60">
            <v>0</v>
          </cell>
          <cell r="N60">
            <v>0</v>
          </cell>
          <cell r="O60">
            <v>0</v>
          </cell>
          <cell r="P60" t="str">
            <v>Franc ČERNAGOJ</v>
          </cell>
          <cell r="Q60" t="str">
            <v>Župančičeva ulica 4,</v>
          </cell>
          <cell r="R60">
            <v>1230</v>
          </cell>
          <cell r="S60" t="str">
            <v>Domžale</v>
          </cell>
          <cell r="T60">
            <v>0</v>
          </cell>
          <cell r="U60">
            <v>0</v>
          </cell>
          <cell r="V60" t="str">
            <v>041/859 491</v>
          </cell>
          <cell r="W60">
            <v>0</v>
          </cell>
          <cell r="X60">
            <v>89883008</v>
          </cell>
          <cell r="Y60">
            <v>0</v>
          </cell>
          <cell r="Z60">
            <v>1513567</v>
          </cell>
          <cell r="AA60" t="str">
            <v>NLB Banka Domžale</v>
          </cell>
          <cell r="AB60" t="str">
            <v>RAV</v>
          </cell>
          <cell r="AC60">
            <v>59</v>
          </cell>
        </row>
        <row r="61">
          <cell r="A61" t="str">
            <v>Športno društvo Atemi</v>
          </cell>
          <cell r="B61" t="str">
            <v>Ob sotočju 14,</v>
          </cell>
          <cell r="C61">
            <v>1000</v>
          </cell>
          <cell r="D61" t="str">
            <v>Ljubljana</v>
          </cell>
          <cell r="E61">
            <v>2001</v>
          </cell>
          <cell r="F61">
            <v>0</v>
          </cell>
          <cell r="G61">
            <v>0</v>
          </cell>
          <cell r="H61">
            <v>0</v>
          </cell>
          <cell r="I61" t="str">
            <v>041/612 075</v>
          </cell>
          <cell r="J61" t="str">
            <v>www.atemi.si</v>
          </cell>
          <cell r="K61" t="str">
            <v>info@atemi.si</v>
          </cell>
          <cell r="L61" t="str">
            <v>Matjaž Dobravec</v>
          </cell>
          <cell r="M61" t="str">
            <v>Dragomelj 152,</v>
          </cell>
          <cell r="N61">
            <v>1230</v>
          </cell>
          <cell r="O61" t="str">
            <v>Domžale</v>
          </cell>
          <cell r="P61" t="str">
            <v>Matjaž DOBRAVEC</v>
          </cell>
          <cell r="Q61" t="str">
            <v>Dragomelj 152,</v>
          </cell>
          <cell r="R61">
            <v>1230</v>
          </cell>
          <cell r="S61" t="str">
            <v>Domžale</v>
          </cell>
          <cell r="T61">
            <v>0</v>
          </cell>
          <cell r="U61">
            <v>0</v>
          </cell>
          <cell r="V61" t="str">
            <v>041/612 075</v>
          </cell>
          <cell r="W61" t="str">
            <v>info@atemi.si</v>
          </cell>
          <cell r="X61">
            <v>60187972</v>
          </cell>
          <cell r="Y61" t="str">
            <v>02014-0090922429</v>
          </cell>
          <cell r="Z61">
            <v>1679392</v>
          </cell>
          <cell r="AA61" t="str">
            <v>NLB d.d.</v>
          </cell>
          <cell r="AB61" t="str">
            <v>ATE</v>
          </cell>
          <cell r="AC61">
            <v>60</v>
          </cell>
        </row>
        <row r="62">
          <cell r="A62" t="str">
            <v>Športno društvo Basketliga</v>
          </cell>
          <cell r="B62" t="str">
            <v>Linhartova 15, Vir</v>
          </cell>
          <cell r="C62">
            <v>1230</v>
          </cell>
          <cell r="D62" t="str">
            <v>Domžale</v>
          </cell>
          <cell r="E62">
            <v>2006</v>
          </cell>
          <cell r="F62">
            <v>0</v>
          </cell>
          <cell r="G62">
            <v>0</v>
          </cell>
          <cell r="H62">
            <v>0</v>
          </cell>
          <cell r="I62">
            <v>0</v>
          </cell>
          <cell r="J62">
            <v>0</v>
          </cell>
          <cell r="K62">
            <v>0</v>
          </cell>
          <cell r="L62" t="str">
            <v>Andrej Baš</v>
          </cell>
          <cell r="M62" t="str">
            <v>Linhartova 15, Vir</v>
          </cell>
          <cell r="N62">
            <v>1230</v>
          </cell>
          <cell r="O62" t="str">
            <v>Domžale</v>
          </cell>
          <cell r="P62" t="str">
            <v>Andrej BAŠ</v>
          </cell>
          <cell r="Q62" t="str">
            <v>Linhartova 15, Vir</v>
          </cell>
          <cell r="R62">
            <v>1230</v>
          </cell>
          <cell r="S62" t="str">
            <v>Domžale</v>
          </cell>
          <cell r="T62">
            <v>0</v>
          </cell>
          <cell r="U62">
            <v>0</v>
          </cell>
          <cell r="V62">
            <v>0</v>
          </cell>
          <cell r="W62">
            <v>0</v>
          </cell>
          <cell r="X62">
            <v>22039457</v>
          </cell>
          <cell r="Y62">
            <v>0</v>
          </cell>
          <cell r="Z62">
            <v>0</v>
          </cell>
          <cell r="AA62" t="str">
            <v>NLB Banka Domžale</v>
          </cell>
          <cell r="AB62" t="str">
            <v>BAS</v>
          </cell>
          <cell r="AC62">
            <v>61</v>
          </cell>
        </row>
        <row r="63">
          <cell r="A63" t="str">
            <v>Športno društvo Dob</v>
          </cell>
          <cell r="B63" t="str">
            <v>Ljubljanska c.33,</v>
          </cell>
          <cell r="C63">
            <v>1233</v>
          </cell>
          <cell r="D63" t="str">
            <v>Dob</v>
          </cell>
          <cell r="E63">
            <v>1953</v>
          </cell>
          <cell r="F63" t="str">
            <v>01/721 52 36</v>
          </cell>
          <cell r="G63">
            <v>0</v>
          </cell>
          <cell r="H63" t="str">
            <v>01/721 52 36</v>
          </cell>
          <cell r="I63" t="str">
            <v>041/669 587</v>
          </cell>
          <cell r="J63" t="str">
            <v>http://www.nkdob.com/</v>
          </cell>
          <cell r="K63" t="str">
            <v>nk.dob@siol.net</v>
          </cell>
          <cell r="L63" t="str">
            <v>Športno društvo Dob</v>
          </cell>
          <cell r="M63" t="str">
            <v>Ljubljanska c.33,</v>
          </cell>
          <cell r="N63">
            <v>1233</v>
          </cell>
          <cell r="O63" t="str">
            <v>Dob</v>
          </cell>
          <cell r="P63" t="str">
            <v>Bojan GASIOR</v>
          </cell>
          <cell r="Q63" t="str">
            <v>Čopova 8,</v>
          </cell>
          <cell r="R63">
            <v>1233</v>
          </cell>
          <cell r="S63" t="str">
            <v>Dob</v>
          </cell>
          <cell r="T63">
            <v>0</v>
          </cell>
          <cell r="U63" t="str">
            <v>01/723 36 00</v>
          </cell>
          <cell r="V63" t="str">
            <v>041/669 587</v>
          </cell>
          <cell r="W63">
            <v>0</v>
          </cell>
          <cell r="X63" t="str">
            <v>SI17784310</v>
          </cell>
          <cell r="Y63" t="str">
            <v xml:space="preserve">02300-0020052049 </v>
          </cell>
          <cell r="Z63">
            <v>5117313</v>
          </cell>
          <cell r="AA63" t="str">
            <v>NLB Banka Domžale</v>
          </cell>
          <cell r="AB63" t="str">
            <v>DOB</v>
          </cell>
          <cell r="AC63">
            <v>62</v>
          </cell>
        </row>
        <row r="64">
          <cell r="A64" t="str">
            <v>Športno društvo Dragomelj-Pšata</v>
          </cell>
          <cell r="B64" t="str">
            <v>Pšata 31,</v>
          </cell>
          <cell r="C64">
            <v>1262</v>
          </cell>
          <cell r="D64" t="str">
            <v>Dol pri Ljubljani</v>
          </cell>
          <cell r="E64">
            <v>2001</v>
          </cell>
          <cell r="F64" t="str">
            <v>040/465 196</v>
          </cell>
          <cell r="G64">
            <v>0</v>
          </cell>
          <cell r="H64" t="str">
            <v>041/854 638</v>
          </cell>
          <cell r="I64" t="str">
            <v>040/465 196</v>
          </cell>
          <cell r="J64">
            <v>0</v>
          </cell>
          <cell r="K64" t="str">
            <v>bankodavid@gmail.com</v>
          </cell>
          <cell r="L64" t="str">
            <v>David Banko</v>
          </cell>
          <cell r="M64" t="str">
            <v>Dragomelj 49,</v>
          </cell>
          <cell r="N64">
            <v>1230</v>
          </cell>
          <cell r="O64" t="str">
            <v>Domžale</v>
          </cell>
          <cell r="P64" t="str">
            <v>David BANKO</v>
          </cell>
          <cell r="Q64" t="str">
            <v>Dragomelj 49,</v>
          </cell>
          <cell r="R64">
            <v>1230</v>
          </cell>
          <cell r="S64" t="str">
            <v>Domžale</v>
          </cell>
          <cell r="T64" t="str">
            <v>040/465 196</v>
          </cell>
          <cell r="U64">
            <v>0</v>
          </cell>
          <cell r="V64" t="str">
            <v>040/465 196</v>
          </cell>
          <cell r="W64" t="str">
            <v>bankodavid@gmail.com</v>
          </cell>
          <cell r="X64">
            <v>90434994</v>
          </cell>
          <cell r="Y64" t="str">
            <v>02300-0253272544</v>
          </cell>
          <cell r="Z64">
            <v>1513737</v>
          </cell>
          <cell r="AA64" t="str">
            <v>NLB Banka Domžale</v>
          </cell>
          <cell r="AB64" t="str">
            <v>PŠA</v>
          </cell>
          <cell r="AC64">
            <v>63</v>
          </cell>
        </row>
        <row r="65">
          <cell r="A65" t="str">
            <v>Športno društvo Energija</v>
          </cell>
          <cell r="B65" t="str">
            <v>Robova 28, Vir,</v>
          </cell>
          <cell r="C65">
            <v>1230</v>
          </cell>
          <cell r="D65" t="str">
            <v>Domžale</v>
          </cell>
          <cell r="E65">
            <v>2000</v>
          </cell>
          <cell r="F65">
            <v>0</v>
          </cell>
          <cell r="G65">
            <v>0</v>
          </cell>
          <cell r="H65">
            <v>0</v>
          </cell>
          <cell r="I65" t="str">
            <v>040/476 576</v>
          </cell>
          <cell r="J65" t="str">
            <v>www.energijateam.com</v>
          </cell>
          <cell r="K65" t="str">
            <v>info@energijateam.com</v>
          </cell>
          <cell r="L65" t="str">
            <v>Mitja Tancik</v>
          </cell>
          <cell r="M65" t="str">
            <v>Robova 28, Vir,</v>
          </cell>
          <cell r="N65">
            <v>1230</v>
          </cell>
          <cell r="O65" t="str">
            <v>Domžale</v>
          </cell>
          <cell r="P65" t="str">
            <v>Mitja TANCIK</v>
          </cell>
          <cell r="Q65" t="str">
            <v>Robova 28, Vir,</v>
          </cell>
          <cell r="R65">
            <v>1230</v>
          </cell>
          <cell r="S65" t="str">
            <v>Domžale</v>
          </cell>
          <cell r="T65">
            <v>0</v>
          </cell>
          <cell r="U65">
            <v>0</v>
          </cell>
          <cell r="V65" t="str">
            <v>040/476 576</v>
          </cell>
          <cell r="W65" t="str">
            <v>info@energijateam.com</v>
          </cell>
          <cell r="X65" t="str">
            <v>SI50564692</v>
          </cell>
          <cell r="Y65" t="str">
            <v>02300-0090591516</v>
          </cell>
          <cell r="Z65">
            <v>1513583</v>
          </cell>
          <cell r="AA65" t="str">
            <v>NLB Banka Domžale</v>
          </cell>
          <cell r="AB65" t="str">
            <v>ENG</v>
          </cell>
          <cell r="AC65">
            <v>64</v>
          </cell>
        </row>
        <row r="66">
          <cell r="A66" t="str">
            <v>Športno društvo EZ3X</v>
          </cell>
          <cell r="B66" t="str">
            <v>Tovarniška 16,</v>
          </cell>
          <cell r="C66">
            <v>1235</v>
          </cell>
          <cell r="D66" t="str">
            <v>Radomlje</v>
          </cell>
          <cell r="E66">
            <v>2005</v>
          </cell>
          <cell r="F66" t="str">
            <v>01/721 67 29</v>
          </cell>
          <cell r="G66">
            <v>0</v>
          </cell>
          <cell r="H66">
            <v>0</v>
          </cell>
          <cell r="I66">
            <v>0</v>
          </cell>
          <cell r="J66" t="str">
            <v>www.ez3x.si</v>
          </cell>
          <cell r="K66" t="str">
            <v>ez3x.com@gmail.com</v>
          </cell>
          <cell r="L66" t="str">
            <v>Športno društvo EZ3X</v>
          </cell>
          <cell r="M66" t="str">
            <v>Tovarniška 16,</v>
          </cell>
          <cell r="N66">
            <v>1235</v>
          </cell>
          <cell r="O66" t="str">
            <v>Radomlje</v>
          </cell>
          <cell r="P66" t="str">
            <v>Primož HABAT</v>
          </cell>
          <cell r="Q66" t="str">
            <v>Zadobrovška ulica 10a,</v>
          </cell>
          <cell r="R66">
            <v>1260</v>
          </cell>
          <cell r="S66" t="str">
            <v>Ljubljana- Polje</v>
          </cell>
          <cell r="T66">
            <v>0</v>
          </cell>
          <cell r="U66">
            <v>0</v>
          </cell>
          <cell r="V66" t="str">
            <v>040/500 637</v>
          </cell>
          <cell r="W66" t="str">
            <v>pesa25@gmail.com</v>
          </cell>
          <cell r="X66">
            <v>31819958</v>
          </cell>
          <cell r="Y66" t="str">
            <v>33000-0003270443</v>
          </cell>
          <cell r="Z66">
            <v>2076195</v>
          </cell>
          <cell r="AA66" t="str">
            <v>Hypo Alpe Adria</v>
          </cell>
          <cell r="AB66" t="str">
            <v>EZX</v>
          </cell>
          <cell r="AC66">
            <v>65</v>
          </cell>
        </row>
        <row r="67">
          <cell r="A67" t="str">
            <v>Športno društvo FAN Vit As-Brezje</v>
          </cell>
          <cell r="B67" t="str">
            <v>Račni vrh 27,,</v>
          </cell>
          <cell r="C67">
            <v>1233</v>
          </cell>
          <cell r="D67" t="str">
            <v>Dob</v>
          </cell>
          <cell r="E67">
            <v>1999</v>
          </cell>
          <cell r="F67" t="str">
            <v>01/724 93 85</v>
          </cell>
          <cell r="G67">
            <v>0</v>
          </cell>
          <cell r="H67">
            <v>0</v>
          </cell>
          <cell r="I67" t="str">
            <v>040/209 066</v>
          </cell>
          <cell r="J67" t="str">
            <v>www.fanvit-as.com</v>
          </cell>
          <cell r="K67" t="str">
            <v>fanvitas@volja.net</v>
          </cell>
          <cell r="L67" t="str">
            <v>Dušan Tomc</v>
          </cell>
          <cell r="M67" t="str">
            <v>Račni Vrh 27,</v>
          </cell>
          <cell r="N67">
            <v>1233</v>
          </cell>
          <cell r="O67" t="str">
            <v>Dob</v>
          </cell>
          <cell r="P67" t="str">
            <v>Dušan TOMC</v>
          </cell>
          <cell r="Q67" t="str">
            <v>Račni Vrh 27,</v>
          </cell>
          <cell r="R67">
            <v>1233</v>
          </cell>
          <cell r="S67" t="str">
            <v>Dob</v>
          </cell>
          <cell r="T67" t="str">
            <v>01/724 93 85</v>
          </cell>
          <cell r="U67">
            <v>0</v>
          </cell>
          <cell r="V67" t="str">
            <v>040/209 066</v>
          </cell>
          <cell r="W67" t="str">
            <v>dusan.tomc@guest.arnes.si</v>
          </cell>
          <cell r="X67">
            <v>98814915</v>
          </cell>
          <cell r="Y67" t="str">
            <v>02300-0053798931</v>
          </cell>
          <cell r="Z67">
            <v>1182331</v>
          </cell>
          <cell r="AA67" t="str">
            <v>NLB Banka Domžale</v>
          </cell>
          <cell r="AB67" t="str">
            <v>FAN</v>
          </cell>
          <cell r="AC67">
            <v>66</v>
          </cell>
        </row>
        <row r="68">
          <cell r="A68" t="str">
            <v>Športno društvo Homec</v>
          </cell>
          <cell r="B68" t="str">
            <v>Gostičeva 19, Homec,</v>
          </cell>
          <cell r="C68">
            <v>1235</v>
          </cell>
          <cell r="D68" t="str">
            <v>Radomlje</v>
          </cell>
          <cell r="E68">
            <v>2005</v>
          </cell>
          <cell r="F68">
            <v>0</v>
          </cell>
          <cell r="G68">
            <v>0</v>
          </cell>
          <cell r="H68">
            <v>0</v>
          </cell>
          <cell r="I68" t="str">
            <v>041/717 944</v>
          </cell>
          <cell r="J68">
            <v>0</v>
          </cell>
          <cell r="K68" t="str">
            <v>tekavc.miha@gmail.com</v>
          </cell>
          <cell r="L68" t="str">
            <v>Miha Tekavc</v>
          </cell>
          <cell r="M68" t="str">
            <v>Partizanska 3,</v>
          </cell>
          <cell r="N68">
            <v>1230</v>
          </cell>
          <cell r="O68" t="str">
            <v>Domžale</v>
          </cell>
          <cell r="P68" t="str">
            <v>Miha ULČAR</v>
          </cell>
          <cell r="Q68" t="str">
            <v>Partizanska 3,</v>
          </cell>
          <cell r="R68">
            <v>1230</v>
          </cell>
          <cell r="S68" t="str">
            <v>Domžale</v>
          </cell>
          <cell r="T68">
            <v>0</v>
          </cell>
          <cell r="U68">
            <v>0</v>
          </cell>
          <cell r="V68" t="str">
            <v>041/717 944</v>
          </cell>
          <cell r="W68" t="str">
            <v>tekavc.miha@gmail.com</v>
          </cell>
          <cell r="X68">
            <v>81069278</v>
          </cell>
          <cell r="Y68" t="str">
            <v>02300-0254993712</v>
          </cell>
          <cell r="Z68">
            <v>1814109</v>
          </cell>
          <cell r="AA68" t="str">
            <v>NLB Banka Domžale</v>
          </cell>
          <cell r="AB68" t="str">
            <v>HOM</v>
          </cell>
          <cell r="AC68">
            <v>67</v>
          </cell>
        </row>
        <row r="69">
          <cell r="A69" t="str">
            <v>Športno društvo JUS SECURITY Domžale</v>
          </cell>
          <cell r="B69" t="str">
            <v>Slamnikarska c. 29,</v>
          </cell>
          <cell r="C69">
            <v>1230</v>
          </cell>
          <cell r="D69" t="str">
            <v>Domžale</v>
          </cell>
          <cell r="E69">
            <v>2003</v>
          </cell>
          <cell r="F69" t="str">
            <v>01/724 41 30</v>
          </cell>
          <cell r="G69">
            <v>0</v>
          </cell>
          <cell r="H69" t="str">
            <v>01/724 41 29</v>
          </cell>
          <cell r="I69" t="str">
            <v>041/615 159</v>
          </cell>
          <cell r="J69">
            <v>0</v>
          </cell>
          <cell r="K69" t="str">
            <v>jus-security@siol.net</v>
          </cell>
          <cell r="L69" t="str">
            <v>Urška Jus</v>
          </cell>
          <cell r="M69" t="str">
            <v>Slamnikarska c. 29,</v>
          </cell>
          <cell r="N69">
            <v>1230</v>
          </cell>
          <cell r="O69" t="str">
            <v>Domžale</v>
          </cell>
          <cell r="P69" t="str">
            <v>Anton JUS</v>
          </cell>
          <cell r="Q69" t="str">
            <v>Slamnikarska c. 29,</v>
          </cell>
          <cell r="R69">
            <v>12320</v>
          </cell>
          <cell r="S69" t="str">
            <v>Domžale</v>
          </cell>
          <cell r="T69" t="str">
            <v>01/721 98 90</v>
          </cell>
          <cell r="U69" t="str">
            <v>01/724 41 30</v>
          </cell>
          <cell r="V69" t="str">
            <v>041/638 007</v>
          </cell>
          <cell r="W69" t="str">
            <v>jus-security@siol.net</v>
          </cell>
          <cell r="X69">
            <v>54447062</v>
          </cell>
          <cell r="Y69">
            <v>0</v>
          </cell>
          <cell r="Z69">
            <v>1813749</v>
          </cell>
          <cell r="AA69" t="str">
            <v>SKB Domžale</v>
          </cell>
          <cell r="AB69" t="str">
            <v>JUS</v>
          </cell>
          <cell r="AC69">
            <v>68</v>
          </cell>
        </row>
        <row r="70">
          <cell r="A70" t="str">
            <v>Športno društvo Krti</v>
          </cell>
          <cell r="B70" t="str">
            <v>Krtina 41,</v>
          </cell>
          <cell r="C70">
            <v>1230</v>
          </cell>
          <cell r="D70" t="str">
            <v>Domžale</v>
          </cell>
          <cell r="E70">
            <v>2005</v>
          </cell>
          <cell r="F70">
            <v>0</v>
          </cell>
          <cell r="G70">
            <v>0</v>
          </cell>
          <cell r="H70">
            <v>0</v>
          </cell>
          <cell r="I70">
            <v>0</v>
          </cell>
          <cell r="J70" t="str">
            <v>http://krti.krtina.com</v>
          </cell>
          <cell r="K70" t="str">
            <v>krti.krtina@gmail.com</v>
          </cell>
          <cell r="L70" t="str">
            <v>Športno društvo Krti</v>
          </cell>
          <cell r="M70" t="str">
            <v>Krtina 41,</v>
          </cell>
          <cell r="N70">
            <v>1230</v>
          </cell>
          <cell r="O70" t="str">
            <v>Domžale</v>
          </cell>
          <cell r="P70" t="str">
            <v>Franci JEREB</v>
          </cell>
          <cell r="Q70" t="str">
            <v>Krtina 67,</v>
          </cell>
          <cell r="R70">
            <v>1233</v>
          </cell>
          <cell r="S70" t="str">
            <v>Dob</v>
          </cell>
          <cell r="T70">
            <v>0</v>
          </cell>
          <cell r="U70">
            <v>0</v>
          </cell>
          <cell r="V70" t="str">
            <v>040/835 339</v>
          </cell>
          <cell r="W70" t="str">
            <v>krti.krtina@gmail.com</v>
          </cell>
          <cell r="X70">
            <v>74468600</v>
          </cell>
          <cell r="Y70" t="str">
            <v>02303-0255520081</v>
          </cell>
          <cell r="Z70">
            <v>2076322</v>
          </cell>
          <cell r="AA70" t="str">
            <v>NLB d.d.</v>
          </cell>
          <cell r="AB70" t="str">
            <v>KRT</v>
          </cell>
          <cell r="AC70">
            <v>69</v>
          </cell>
        </row>
        <row r="71">
          <cell r="A71" t="str">
            <v>Športno društvo MAREDO ŠPORT</v>
          </cell>
          <cell r="B71" t="str">
            <v>Breznikova c.33,</v>
          </cell>
          <cell r="C71">
            <v>1230</v>
          </cell>
          <cell r="D71" t="str">
            <v>Domžale</v>
          </cell>
          <cell r="E71">
            <v>2003</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98453742</v>
          </cell>
          <cell r="Y71">
            <v>0</v>
          </cell>
          <cell r="Z71">
            <v>1813722</v>
          </cell>
          <cell r="AA71" t="str">
            <v>NLB Banka Domžale</v>
          </cell>
          <cell r="AB71" t="str">
            <v>MAR</v>
          </cell>
          <cell r="AC71">
            <v>70</v>
          </cell>
        </row>
        <row r="72">
          <cell r="A72" t="str">
            <v>Športno društvo MGAN</v>
          </cell>
          <cell r="B72" t="str">
            <v>Breznikova 2,</v>
          </cell>
          <cell r="C72">
            <v>1230</v>
          </cell>
          <cell r="D72" t="str">
            <v>Domžale</v>
          </cell>
          <cell r="E72">
            <v>2001</v>
          </cell>
          <cell r="F72" t="str">
            <v>01/585 13 31</v>
          </cell>
          <cell r="G72">
            <v>0</v>
          </cell>
          <cell r="H72">
            <v>0</v>
          </cell>
          <cell r="I72" t="str">
            <v>031/681 358</v>
          </cell>
          <cell r="J72">
            <v>0</v>
          </cell>
          <cell r="K72">
            <v>0</v>
          </cell>
          <cell r="L72" t="str">
            <v>Športno društvo MGAN</v>
          </cell>
          <cell r="M72" t="str">
            <v>Breznikova 2,</v>
          </cell>
          <cell r="N72">
            <v>1230</v>
          </cell>
          <cell r="O72" t="str">
            <v>Domžale</v>
          </cell>
          <cell r="P72" t="str">
            <v>Domen KRALJ</v>
          </cell>
          <cell r="Q72" t="str">
            <v>Breznikova 2,</v>
          </cell>
          <cell r="R72">
            <v>1230</v>
          </cell>
          <cell r="S72" t="str">
            <v>Domžale</v>
          </cell>
          <cell r="T72">
            <v>0</v>
          </cell>
          <cell r="U72">
            <v>0</v>
          </cell>
          <cell r="V72" t="str">
            <v>031/681 358</v>
          </cell>
          <cell r="W72">
            <v>0</v>
          </cell>
          <cell r="X72">
            <v>87660610</v>
          </cell>
          <cell r="Y72" t="str">
            <v>02300-0090231452</v>
          </cell>
          <cell r="Z72">
            <v>1513397</v>
          </cell>
          <cell r="AA72" t="str">
            <v>NLB Banka Domžale</v>
          </cell>
          <cell r="AB72" t="str">
            <v>MGN</v>
          </cell>
          <cell r="AC72">
            <v>71</v>
          </cell>
        </row>
        <row r="73">
          <cell r="A73" t="str">
            <v>Športno društvo Nika Ihan</v>
          </cell>
          <cell r="B73" t="str">
            <v>Pokopališka cesta 2,</v>
          </cell>
          <cell r="C73">
            <v>1230</v>
          </cell>
          <cell r="D73" t="str">
            <v>Domžale</v>
          </cell>
          <cell r="E73">
            <v>2003</v>
          </cell>
          <cell r="F73">
            <v>0</v>
          </cell>
          <cell r="G73">
            <v>0</v>
          </cell>
          <cell r="H73">
            <v>0</v>
          </cell>
          <cell r="I73" t="str">
            <v>041/723 290</v>
          </cell>
          <cell r="J73">
            <v>0</v>
          </cell>
          <cell r="K73" t="str">
            <v>gregorinvesna@gmail.com</v>
          </cell>
          <cell r="L73" t="str">
            <v>Športno društvo Nika Ihan</v>
          </cell>
          <cell r="M73" t="str">
            <v>Pokopališka cesta 2,</v>
          </cell>
          <cell r="N73">
            <v>1230</v>
          </cell>
          <cell r="O73" t="str">
            <v>Domžale</v>
          </cell>
          <cell r="P73" t="str">
            <v>Irena KOČAR</v>
          </cell>
          <cell r="Q73" t="str">
            <v>Cesta A.Bitenca 81,</v>
          </cell>
          <cell r="R73">
            <v>1000</v>
          </cell>
          <cell r="S73" t="str">
            <v>Ljubljana</v>
          </cell>
          <cell r="T73">
            <v>0</v>
          </cell>
          <cell r="U73">
            <v>0</v>
          </cell>
          <cell r="V73">
            <v>0</v>
          </cell>
          <cell r="W73" t="str">
            <v>gregorinvesna@gmail.com</v>
          </cell>
          <cell r="X73">
            <v>67353169</v>
          </cell>
          <cell r="Y73" t="str">
            <v>03104-1000478468</v>
          </cell>
          <cell r="Z73">
            <v>1813625</v>
          </cell>
          <cell r="AA73" t="str">
            <v>SKB d.d.d</v>
          </cell>
          <cell r="AB73" t="str">
            <v>NIK</v>
          </cell>
          <cell r="AC73">
            <v>72</v>
          </cell>
        </row>
        <row r="74">
          <cell r="A74" t="str">
            <v>Športno društvo Polidom Domžale</v>
          </cell>
          <cell r="B74" t="str">
            <v>Ulica Ivana Pengova 1,</v>
          </cell>
          <cell r="C74">
            <v>1230</v>
          </cell>
          <cell r="D74" t="str">
            <v>Domžale</v>
          </cell>
          <cell r="E74">
            <v>2001</v>
          </cell>
          <cell r="F74" t="str">
            <v>01/724 65 80</v>
          </cell>
          <cell r="G74" t="str">
            <v>041/617 483</v>
          </cell>
          <cell r="H74">
            <v>0</v>
          </cell>
          <cell r="I74" t="str">
            <v>040/613 958</v>
          </cell>
          <cell r="J74" t="str">
            <v>www.polidom.tk.si</v>
          </cell>
          <cell r="K74" t="str">
            <v>sd.polidom@gmail.com</v>
          </cell>
          <cell r="L74" t="str">
            <v>Aleš Brinovec</v>
          </cell>
          <cell r="M74" t="str">
            <v>Radomeljska 12, Šmarca,</v>
          </cell>
          <cell r="N74">
            <v>1241</v>
          </cell>
          <cell r="O74" t="str">
            <v>Kamnik</v>
          </cell>
          <cell r="P74" t="str">
            <v>Aleš BRINOVEC</v>
          </cell>
          <cell r="Q74" t="str">
            <v>Radomeljska 12, Šmarca,</v>
          </cell>
          <cell r="R74">
            <v>1241</v>
          </cell>
          <cell r="S74" t="str">
            <v>Kamnik</v>
          </cell>
          <cell r="T74" t="str">
            <v>01/831 30 36</v>
          </cell>
          <cell r="U74">
            <v>0</v>
          </cell>
          <cell r="V74" t="str">
            <v>040/613 958</v>
          </cell>
          <cell r="W74" t="str">
            <v>sd.polidom@gmail.com</v>
          </cell>
          <cell r="X74">
            <v>70334170</v>
          </cell>
          <cell r="Y74" t="str">
            <v>02300-0253677325</v>
          </cell>
          <cell r="Z74">
            <v>1514202</v>
          </cell>
          <cell r="AA74" t="str">
            <v>NLB Banka Domžale</v>
          </cell>
          <cell r="AB74" t="str">
            <v>POL</v>
          </cell>
          <cell r="AC74">
            <v>73</v>
          </cell>
        </row>
        <row r="75">
          <cell r="A75" t="str">
            <v>Športno društvo Preserje</v>
          </cell>
          <cell r="B75" t="str">
            <v>Kamniška c.32/a,</v>
          </cell>
          <cell r="C75">
            <v>1235</v>
          </cell>
          <cell r="D75" t="str">
            <v>Radomlje</v>
          </cell>
          <cell r="E75">
            <v>2000</v>
          </cell>
          <cell r="F75" t="str">
            <v>01/722 76 68</v>
          </cell>
          <cell r="G75">
            <v>0</v>
          </cell>
          <cell r="H75">
            <v>0</v>
          </cell>
          <cell r="I75" t="str">
            <v>041/737 668</v>
          </cell>
          <cell r="J75" t="str">
            <v>www.sd-preserje.si</v>
          </cell>
          <cell r="K75" t="str">
            <v>viktor.marinsek@gmail.com</v>
          </cell>
          <cell r="L75" t="str">
            <v>Viktor Marinšek</v>
          </cell>
          <cell r="M75" t="str">
            <v>Kamniška c.32/a,</v>
          </cell>
          <cell r="N75">
            <v>1235</v>
          </cell>
          <cell r="O75" t="str">
            <v>Radomlje</v>
          </cell>
          <cell r="P75" t="str">
            <v>Viktor MARINŠEK</v>
          </cell>
          <cell r="Q75" t="str">
            <v>Kamniška c.32/a,</v>
          </cell>
          <cell r="R75">
            <v>1235</v>
          </cell>
          <cell r="S75" t="str">
            <v>Radomlje</v>
          </cell>
          <cell r="T75" t="str">
            <v>01/722 76 68</v>
          </cell>
          <cell r="U75" t="str">
            <v>01/724 19 11</v>
          </cell>
          <cell r="V75" t="str">
            <v>041/737 668</v>
          </cell>
          <cell r="W75" t="str">
            <v>viktor.marinsek@gmail.com</v>
          </cell>
          <cell r="X75">
            <v>24770175</v>
          </cell>
          <cell r="Y75" t="str">
            <v>02300-0092110051</v>
          </cell>
          <cell r="Z75">
            <v>1182579</v>
          </cell>
          <cell r="AA75" t="str">
            <v>NLB Banka Domžale</v>
          </cell>
          <cell r="AB75" t="str">
            <v>PRE</v>
          </cell>
          <cell r="AC75">
            <v>74</v>
          </cell>
        </row>
        <row r="76">
          <cell r="A76" t="str">
            <v>Športno društvo SIRIUS</v>
          </cell>
          <cell r="B76" t="str">
            <v>Masarykova 23,</v>
          </cell>
          <cell r="C76">
            <v>1230</v>
          </cell>
          <cell r="D76" t="str">
            <v>Domžale</v>
          </cell>
          <cell r="E76">
            <v>2002</v>
          </cell>
          <cell r="F76">
            <v>0</v>
          </cell>
          <cell r="G76">
            <v>0</v>
          </cell>
          <cell r="H76">
            <v>0</v>
          </cell>
          <cell r="I76" t="str">
            <v>041/410 880</v>
          </cell>
          <cell r="J76">
            <v>0</v>
          </cell>
          <cell r="K76" t="str">
            <v>vistra02@siol.net</v>
          </cell>
          <cell r="L76" t="str">
            <v>Gregor Strajnar</v>
          </cell>
          <cell r="M76" t="str">
            <v>Groblje 3 a,</v>
          </cell>
          <cell r="N76">
            <v>1230</v>
          </cell>
          <cell r="O76" t="str">
            <v>Domžale</v>
          </cell>
          <cell r="P76" t="str">
            <v>Gregor STRAJNAR</v>
          </cell>
          <cell r="Q76" t="str">
            <v xml:space="preserve">Kamniška 10, </v>
          </cell>
          <cell r="R76">
            <v>1230</v>
          </cell>
          <cell r="S76" t="str">
            <v>Domžale</v>
          </cell>
          <cell r="T76">
            <v>0</v>
          </cell>
          <cell r="U76" t="str">
            <v>01/721 16 55</v>
          </cell>
          <cell r="V76" t="str">
            <v>041/410 880</v>
          </cell>
          <cell r="W76" t="str">
            <v>vistra02@siol.net</v>
          </cell>
          <cell r="X76">
            <v>58153411</v>
          </cell>
          <cell r="Y76">
            <v>0</v>
          </cell>
          <cell r="Z76">
            <v>1513818</v>
          </cell>
          <cell r="AA76" t="str">
            <v>NLB Banka Domžale</v>
          </cell>
          <cell r="AB76" t="str">
            <v>SIR</v>
          </cell>
          <cell r="AC76">
            <v>75</v>
          </cell>
        </row>
        <row r="77">
          <cell r="A77" t="str">
            <v>Športno društvo Sokol</v>
          </cell>
          <cell r="B77" t="str">
            <v>Drinova c.1,</v>
          </cell>
          <cell r="C77">
            <v>1230</v>
          </cell>
          <cell r="D77" t="str">
            <v>Domžale</v>
          </cell>
          <cell r="E77">
            <v>1992</v>
          </cell>
          <cell r="F77" t="str">
            <v>01/724 85 05</v>
          </cell>
          <cell r="G77">
            <v>0</v>
          </cell>
          <cell r="H77" t="str">
            <v>01/724 85 05</v>
          </cell>
          <cell r="I77" t="str">
            <v>041/663 144</v>
          </cell>
          <cell r="J77">
            <v>0</v>
          </cell>
          <cell r="K77">
            <v>0</v>
          </cell>
          <cell r="L77" t="str">
            <v>Boštjan Lekan</v>
          </cell>
          <cell r="M77" t="str">
            <v>Drinova c.1,</v>
          </cell>
          <cell r="N77">
            <v>1230</v>
          </cell>
          <cell r="O77" t="str">
            <v>Domžale</v>
          </cell>
          <cell r="P77" t="str">
            <v>Boštjan LEKAN</v>
          </cell>
          <cell r="Q77" t="str">
            <v>Drinova c.1,</v>
          </cell>
          <cell r="R77">
            <v>1230</v>
          </cell>
          <cell r="S77" t="str">
            <v>Domžale</v>
          </cell>
          <cell r="T77">
            <v>0</v>
          </cell>
          <cell r="U77" t="str">
            <v>01/724 85 05</v>
          </cell>
          <cell r="V77" t="str">
            <v>041/663 144</v>
          </cell>
          <cell r="W77">
            <v>0</v>
          </cell>
          <cell r="X77">
            <v>93410689</v>
          </cell>
          <cell r="Y77" t="str">
            <v>02303-0092477825</v>
          </cell>
          <cell r="Z77">
            <v>5738482</v>
          </cell>
          <cell r="AA77" t="str">
            <v>NLB Banka Domžale</v>
          </cell>
          <cell r="AB77" t="str">
            <v>SOK</v>
          </cell>
          <cell r="AC77">
            <v>76</v>
          </cell>
        </row>
        <row r="78">
          <cell r="A78" t="str">
            <v>Športno društvo SONČEK</v>
          </cell>
          <cell r="B78" t="str">
            <v>Škrjančevo 21,</v>
          </cell>
          <cell r="C78">
            <v>1235</v>
          </cell>
          <cell r="D78" t="str">
            <v>Radomlje</v>
          </cell>
          <cell r="E78">
            <v>2004</v>
          </cell>
          <cell r="F78" t="str">
            <v>059/950 927</v>
          </cell>
          <cell r="H78" t="str">
            <v>059/950 927</v>
          </cell>
          <cell r="I78" t="str">
            <v>041/853 071</v>
          </cell>
          <cell r="J78" t="str">
            <v>www.sd-soncek.si</v>
          </cell>
          <cell r="K78" t="str">
            <v>sd.soncek@gmail.com</v>
          </cell>
          <cell r="L78" t="str">
            <v>Primož Ahačič</v>
          </cell>
          <cell r="M78" t="str">
            <v>Škrjančevo 21,</v>
          </cell>
          <cell r="N78">
            <v>1235</v>
          </cell>
          <cell r="O78" t="str">
            <v>Radomlje</v>
          </cell>
          <cell r="P78" t="str">
            <v>Primož AHAČIČ</v>
          </cell>
          <cell r="Q78" t="str">
            <v>Škrjančevo 21,</v>
          </cell>
          <cell r="R78">
            <v>1235</v>
          </cell>
          <cell r="S78" t="str">
            <v>Radomlje</v>
          </cell>
          <cell r="T78" t="str">
            <v>059/950 927</v>
          </cell>
          <cell r="U78" t="str">
            <v>059/950 927</v>
          </cell>
          <cell r="V78" t="str">
            <v>041/853 071</v>
          </cell>
          <cell r="W78" t="str">
            <v>sd.soncek@gmail.com</v>
          </cell>
          <cell r="X78">
            <v>41922565</v>
          </cell>
          <cell r="Y78" t="str">
            <v>34000-1001887368</v>
          </cell>
          <cell r="Z78">
            <v>1813994</v>
          </cell>
          <cell r="AA78" t="str">
            <v>Sparkasse</v>
          </cell>
          <cell r="AB78" t="str">
            <v>SON</v>
          </cell>
          <cell r="AC78">
            <v>77</v>
          </cell>
        </row>
        <row r="79">
          <cell r="A79" t="str">
            <v>Športno društvo Sovice</v>
          </cell>
          <cell r="B79" t="str">
            <v>Bistriška 19,</v>
          </cell>
          <cell r="C79">
            <v>1230</v>
          </cell>
          <cell r="D79" t="str">
            <v>Domžale</v>
          </cell>
          <cell r="E79">
            <v>2007</v>
          </cell>
          <cell r="F79" t="str">
            <v>01/721 95 80</v>
          </cell>
          <cell r="G79">
            <v>0</v>
          </cell>
          <cell r="H79" t="str">
            <v>01/721 18 42</v>
          </cell>
          <cell r="I79" t="str">
            <v>031/307 245</v>
          </cell>
          <cell r="J79">
            <v>0</v>
          </cell>
          <cell r="K79" t="str">
            <v>vesna.geric@gov.si</v>
          </cell>
          <cell r="L79" t="str">
            <v>Športno društvo Sovice</v>
          </cell>
          <cell r="M79" t="str">
            <v>Bistriška 19,</v>
          </cell>
          <cell r="N79">
            <v>1230</v>
          </cell>
          <cell r="O79" t="str">
            <v>Domžale</v>
          </cell>
          <cell r="P79" t="str">
            <v>Vesna GERIČ</v>
          </cell>
          <cell r="Q79" t="str">
            <v>Levstikova cesta 14,</v>
          </cell>
          <cell r="R79">
            <v>1230</v>
          </cell>
          <cell r="S79" t="str">
            <v>Domžale</v>
          </cell>
          <cell r="T79">
            <v>0</v>
          </cell>
          <cell r="U79">
            <v>0</v>
          </cell>
          <cell r="V79" t="str">
            <v>031/307 245</v>
          </cell>
          <cell r="W79" t="str">
            <v>vesna.geric@gmail.com</v>
          </cell>
          <cell r="X79">
            <v>65080211</v>
          </cell>
          <cell r="Y79" t="str">
            <v>02300-0256812947</v>
          </cell>
          <cell r="Z79">
            <v>2281686</v>
          </cell>
          <cell r="AA79" t="str">
            <v>NLB Banka Domžale</v>
          </cell>
          <cell r="AB79" t="str">
            <v>SOV</v>
          </cell>
          <cell r="AC79">
            <v>78</v>
          </cell>
        </row>
        <row r="80">
          <cell r="A80" t="str">
            <v>Športno društvo Športnik</v>
          </cell>
          <cell r="B80" t="str">
            <v>Umekova ul.4,</v>
          </cell>
          <cell r="C80">
            <v>1230</v>
          </cell>
          <cell r="D80" t="str">
            <v>Domžale</v>
          </cell>
          <cell r="E80">
            <v>1995</v>
          </cell>
          <cell r="F80" t="str">
            <v>01/724 20 64</v>
          </cell>
          <cell r="G80">
            <v>0</v>
          </cell>
          <cell r="H80" t="str">
            <v>01/724 20 64</v>
          </cell>
          <cell r="I80" t="str">
            <v>041/758 349</v>
          </cell>
          <cell r="J80">
            <v>0</v>
          </cell>
          <cell r="K80" t="str">
            <v>rado.narobe@helios.si</v>
          </cell>
          <cell r="L80" t="str">
            <v>Brane Jeraj</v>
          </cell>
          <cell r="M80" t="str">
            <v>Umekova ul.4,</v>
          </cell>
          <cell r="N80">
            <v>1230</v>
          </cell>
          <cell r="O80" t="str">
            <v>Domžale</v>
          </cell>
          <cell r="P80" t="str">
            <v>Ivan BARLIČ</v>
          </cell>
          <cell r="Q80">
            <v>0</v>
          </cell>
          <cell r="R80">
            <v>0</v>
          </cell>
          <cell r="S80">
            <v>0</v>
          </cell>
          <cell r="T80" t="str">
            <v>01/724 20 64</v>
          </cell>
          <cell r="U80">
            <v>0</v>
          </cell>
          <cell r="V80" t="str">
            <v>041/758 349</v>
          </cell>
          <cell r="W80">
            <v>0</v>
          </cell>
          <cell r="X80">
            <v>31680291</v>
          </cell>
          <cell r="Y80" t="str">
            <v xml:space="preserve">02300-0092345082 </v>
          </cell>
          <cell r="Z80">
            <v>1181971</v>
          </cell>
          <cell r="AA80" t="str">
            <v>NLB Banka Domžale</v>
          </cell>
          <cell r="AB80" t="str">
            <v>ŠPO</v>
          </cell>
          <cell r="AC80">
            <v>79</v>
          </cell>
        </row>
        <row r="81">
          <cell r="A81" t="str">
            <v>Športno društvo Tenis na mivki</v>
          </cell>
          <cell r="B81" t="str">
            <v>Vodovodna cesta 12,</v>
          </cell>
          <cell r="C81">
            <v>1230</v>
          </cell>
          <cell r="D81" t="str">
            <v>Domžale</v>
          </cell>
          <cell r="E81">
            <v>2010</v>
          </cell>
          <cell r="F81">
            <v>0</v>
          </cell>
          <cell r="G81">
            <v>0</v>
          </cell>
          <cell r="H81">
            <v>0</v>
          </cell>
          <cell r="I81" t="str">
            <v>031/508 902</v>
          </cell>
          <cell r="J81" t="str">
            <v>www.tenisnamivki.si</v>
          </cell>
          <cell r="K81" t="str">
            <v>tenisnamivki@gmail.com</v>
          </cell>
          <cell r="L81" t="str">
            <v>Uroš Brinovec</v>
          </cell>
          <cell r="M81" t="str">
            <v>Vodovodna cesta 12,</v>
          </cell>
          <cell r="N81">
            <v>1230</v>
          </cell>
          <cell r="O81" t="str">
            <v>Domžale</v>
          </cell>
          <cell r="P81" t="str">
            <v>Uroš BRINOVEC</v>
          </cell>
          <cell r="Q81" t="str">
            <v>Vodovodna cesta 12,</v>
          </cell>
          <cell r="R81">
            <v>1230</v>
          </cell>
          <cell r="S81" t="str">
            <v>Domžale</v>
          </cell>
          <cell r="T81" t="str">
            <v>01/721 43 09</v>
          </cell>
          <cell r="U81">
            <v>0</v>
          </cell>
          <cell r="V81" t="str">
            <v>031/508 902</v>
          </cell>
          <cell r="W81" t="str">
            <v>tenisnamivki@gmail.com</v>
          </cell>
          <cell r="X81">
            <v>32671784</v>
          </cell>
          <cell r="Y81" t="str">
            <v>02677-0259099097</v>
          </cell>
          <cell r="Z81">
            <v>4026357</v>
          </cell>
          <cell r="AA81" t="str">
            <v>NLB d.d.</v>
          </cell>
          <cell r="AB81" t="str">
            <v>TMD</v>
          </cell>
          <cell r="AC81">
            <v>80</v>
          </cell>
        </row>
        <row r="82">
          <cell r="A82" t="str">
            <v>Športno društvo Thai-Boxing Dema</v>
          </cell>
          <cell r="B82" t="str">
            <v>Brezje pri Dobu 4a,</v>
          </cell>
          <cell r="C82">
            <v>1233</v>
          </cell>
          <cell r="D82" t="str">
            <v>Dob</v>
          </cell>
          <cell r="E82">
            <v>2000</v>
          </cell>
          <cell r="F82">
            <v>0</v>
          </cell>
          <cell r="G82">
            <v>0</v>
          </cell>
          <cell r="H82">
            <v>0</v>
          </cell>
          <cell r="I82" t="str">
            <v>040/239 990</v>
          </cell>
          <cell r="J82">
            <v>0</v>
          </cell>
          <cell r="K82" t="str">
            <v>dejan.madjarevic@gmail.com</v>
          </cell>
          <cell r="L82" t="str">
            <v>Dejan Madjarević</v>
          </cell>
          <cell r="M82" t="str">
            <v>Ljubljanska 4h,</v>
          </cell>
          <cell r="N82">
            <v>1241</v>
          </cell>
          <cell r="O82" t="str">
            <v>Kamnik</v>
          </cell>
          <cell r="P82" t="str">
            <v>Dejan MADJAREVIĆ</v>
          </cell>
          <cell r="Q82" t="str">
            <v>Ljubljanska 4h,</v>
          </cell>
          <cell r="R82">
            <v>1241</v>
          </cell>
          <cell r="S82" t="str">
            <v>Kamnik</v>
          </cell>
          <cell r="T82">
            <v>0</v>
          </cell>
          <cell r="U82" t="str">
            <v>01/300 55 61</v>
          </cell>
          <cell r="V82" t="str">
            <v>040/239 990</v>
          </cell>
          <cell r="W82" t="str">
            <v>dejan.madjarevic@gmail.com</v>
          </cell>
          <cell r="X82">
            <v>63159848</v>
          </cell>
          <cell r="Y82" t="str">
            <v>02300-0091351511</v>
          </cell>
          <cell r="Z82">
            <v>1513257</v>
          </cell>
          <cell r="AA82" t="str">
            <v>NLB Banka Domžale</v>
          </cell>
          <cell r="AB82" t="str">
            <v>DEM</v>
          </cell>
          <cell r="AC82">
            <v>81</v>
          </cell>
        </row>
        <row r="83">
          <cell r="A83" t="str">
            <v>Športno društvo Vir</v>
          </cell>
          <cell r="B83" t="str">
            <v>Zoisova 43, Vir</v>
          </cell>
          <cell r="C83">
            <v>1230</v>
          </cell>
          <cell r="D83" t="str">
            <v>Domžale</v>
          </cell>
          <cell r="E83">
            <v>1980</v>
          </cell>
          <cell r="F83" t="str">
            <v>01/721 46 25</v>
          </cell>
          <cell r="G83">
            <v>0</v>
          </cell>
          <cell r="H83">
            <v>0</v>
          </cell>
          <cell r="I83" t="str">
            <v>041/741 782</v>
          </cell>
          <cell r="J83" t="str">
            <v>www.nkvir.si</v>
          </cell>
          <cell r="K83" t="str">
            <v>stanko.srsa@telemach.net</v>
          </cell>
          <cell r="L83" t="str">
            <v>Stanislav Srša</v>
          </cell>
          <cell r="M83" t="str">
            <v>Osojna 12, Vir,</v>
          </cell>
          <cell r="N83">
            <v>1230</v>
          </cell>
          <cell r="O83" t="str">
            <v>Domžale</v>
          </cell>
          <cell r="P83" t="str">
            <v>Stanislav SRŠA</v>
          </cell>
          <cell r="Q83" t="str">
            <v>Osojna 12, Vir,</v>
          </cell>
          <cell r="R83">
            <v>1230</v>
          </cell>
          <cell r="S83" t="str">
            <v>Domžale</v>
          </cell>
          <cell r="T83">
            <v>0</v>
          </cell>
          <cell r="U83">
            <v>0</v>
          </cell>
          <cell r="V83" t="str">
            <v>041/741 782</v>
          </cell>
          <cell r="W83" t="str">
            <v>stanko.srsa@telemach.net</v>
          </cell>
          <cell r="X83">
            <v>16340230</v>
          </cell>
          <cell r="Y83" t="str">
            <v>02302-0012362082</v>
          </cell>
          <cell r="Z83">
            <v>5220602</v>
          </cell>
          <cell r="AA83" t="str">
            <v>NLB Banka Domžale</v>
          </cell>
          <cell r="AB83" t="str">
            <v>VIR</v>
          </cell>
          <cell r="AC83">
            <v>82</v>
          </cell>
        </row>
        <row r="84">
          <cell r="A84" t="str">
            <v>Športno društvo Želva</v>
          </cell>
          <cell r="B84" t="str">
            <v>Opekarniška ul.22,</v>
          </cell>
          <cell r="C84">
            <v>1235</v>
          </cell>
          <cell r="D84" t="str">
            <v>Radomlje</v>
          </cell>
          <cell r="E84">
            <v>1998</v>
          </cell>
          <cell r="F84" t="str">
            <v>01/722 73 36</v>
          </cell>
          <cell r="G84">
            <v>0</v>
          </cell>
          <cell r="H84">
            <v>0</v>
          </cell>
          <cell r="I84" t="str">
            <v>031/817 204</v>
          </cell>
          <cell r="J84">
            <v>0</v>
          </cell>
          <cell r="K84" t="str">
            <v>olga.sraj-kristan@guest.arnes.si</v>
          </cell>
          <cell r="L84" t="str">
            <v>Olga Šraj Kristan</v>
          </cell>
          <cell r="M84" t="str">
            <v>Opekarniška ul.22,</v>
          </cell>
          <cell r="N84">
            <v>1235</v>
          </cell>
          <cell r="O84" t="str">
            <v>Radomlje</v>
          </cell>
          <cell r="P84" t="str">
            <v>Olga Šraj KRISTAN</v>
          </cell>
          <cell r="Q84" t="str">
            <v>Opekarniška ul.22,</v>
          </cell>
          <cell r="R84">
            <v>1235</v>
          </cell>
          <cell r="S84" t="str">
            <v>Radomlje</v>
          </cell>
          <cell r="T84" t="str">
            <v>01/722 73 36</v>
          </cell>
          <cell r="U84">
            <v>0</v>
          </cell>
          <cell r="V84" t="str">
            <v>031/817 204</v>
          </cell>
          <cell r="W84" t="str">
            <v>olga.sraj-kristan@guest.arnes.si</v>
          </cell>
          <cell r="X84" t="str">
            <v> 38898705</v>
          </cell>
          <cell r="Y84" t="str">
            <v xml:space="preserve">02302-0051436204 </v>
          </cell>
          <cell r="Z84">
            <v>1182170</v>
          </cell>
          <cell r="AA84" t="str">
            <v>NLB Banka Domžale</v>
          </cell>
          <cell r="AB84" t="str">
            <v>ŽEL</v>
          </cell>
          <cell r="AC84">
            <v>83</v>
          </cell>
        </row>
        <row r="85">
          <cell r="A85" t="str">
            <v>Športno konjeniško društvo Valentin</v>
          </cell>
          <cell r="B85" t="str">
            <v>Ljubljanska 29,</v>
          </cell>
          <cell r="C85">
            <v>1230</v>
          </cell>
          <cell r="D85" t="str">
            <v>Domžale</v>
          </cell>
          <cell r="E85">
            <v>2006</v>
          </cell>
          <cell r="F85" t="str">
            <v>01/721 57 55</v>
          </cell>
          <cell r="G85">
            <v>0</v>
          </cell>
          <cell r="H85">
            <v>0</v>
          </cell>
          <cell r="I85" t="str">
            <v>041/903 610</v>
          </cell>
          <cell r="J85">
            <v>0</v>
          </cell>
          <cell r="K85" t="str">
            <v>meta.pirnat@guest.arnes.si</v>
          </cell>
          <cell r="L85" t="str">
            <v>Marjeta Pirnat Radovič</v>
          </cell>
          <cell r="M85" t="str">
            <v xml:space="preserve">Ljubljanska 29, </v>
          </cell>
          <cell r="N85">
            <v>1230</v>
          </cell>
          <cell r="O85" t="str">
            <v>Domžale</v>
          </cell>
          <cell r="P85" t="str">
            <v>Marjeta Pirnat RADOVIČ</v>
          </cell>
          <cell r="Q85" t="str">
            <v>Ljubljanska 29,</v>
          </cell>
          <cell r="R85">
            <v>1230</v>
          </cell>
          <cell r="S85" t="str">
            <v>Domžale</v>
          </cell>
          <cell r="T85" t="str">
            <v>07/721 57 55</v>
          </cell>
          <cell r="U85">
            <v>0</v>
          </cell>
          <cell r="V85" t="str">
            <v>041/903 610</v>
          </cell>
          <cell r="W85" t="str">
            <v>meta.pirnat@guest.arnes.si</v>
          </cell>
          <cell r="X85">
            <v>52433749</v>
          </cell>
          <cell r="Y85" t="str">
            <v>02300-0255784068</v>
          </cell>
          <cell r="Z85">
            <v>2076438</v>
          </cell>
          <cell r="AA85" t="str">
            <v>NLB Banka Domžale</v>
          </cell>
          <cell r="AB85" t="str">
            <v>VAL</v>
          </cell>
          <cell r="AC85">
            <v>84</v>
          </cell>
        </row>
        <row r="86">
          <cell r="A86" t="str">
            <v>Športno kulturno društvo Žajbeljček</v>
          </cell>
          <cell r="B86" t="str">
            <v xml:space="preserve">Ihanska cesta 6a, Ihan, </v>
          </cell>
          <cell r="C86">
            <v>1230</v>
          </cell>
          <cell r="D86" t="str">
            <v>Domžale</v>
          </cell>
          <cell r="E86">
            <v>2007</v>
          </cell>
          <cell r="F86">
            <v>0</v>
          </cell>
          <cell r="G86">
            <v>0</v>
          </cell>
          <cell r="H86">
            <v>0</v>
          </cell>
          <cell r="I86" t="str">
            <v>041/703 899</v>
          </cell>
          <cell r="J86">
            <v>0</v>
          </cell>
          <cell r="K86" t="str">
            <v>maks.hrovat@gmail.com</v>
          </cell>
          <cell r="L86" t="str">
            <v>Maksimiljan Hrovat</v>
          </cell>
          <cell r="M86" t="str">
            <v>Tabor 13,</v>
          </cell>
          <cell r="N86">
            <v>1230</v>
          </cell>
          <cell r="O86" t="str">
            <v>Domžale</v>
          </cell>
          <cell r="P86" t="str">
            <v>Maksimiljan HROVAT</v>
          </cell>
          <cell r="Q86" t="str">
            <v>Tabor 13,</v>
          </cell>
          <cell r="R86">
            <v>1230</v>
          </cell>
          <cell r="S86" t="str">
            <v>Domžale</v>
          </cell>
          <cell r="T86">
            <v>0</v>
          </cell>
          <cell r="U86">
            <v>0</v>
          </cell>
          <cell r="V86" t="str">
            <v>041/703 899</v>
          </cell>
          <cell r="W86" t="str">
            <v>maks.hrovat@gmail.com</v>
          </cell>
          <cell r="X86">
            <v>91280893</v>
          </cell>
          <cell r="Y86" t="str">
            <v>60000-0000277394</v>
          </cell>
          <cell r="Z86">
            <v>2281805</v>
          </cell>
          <cell r="AA86" t="str">
            <v>Lon d.d.</v>
          </cell>
          <cell r="AB86" t="str">
            <v>ŽAJ</v>
          </cell>
          <cell r="AC86">
            <v>85</v>
          </cell>
        </row>
        <row r="87">
          <cell r="A87" t="str">
            <v>Športno rekreativni klub Domžale</v>
          </cell>
          <cell r="B87" t="str">
            <v>Savska cesta 36,</v>
          </cell>
          <cell r="C87">
            <v>1230</v>
          </cell>
          <cell r="D87" t="str">
            <v>Domžale</v>
          </cell>
          <cell r="E87">
            <v>2005</v>
          </cell>
          <cell r="F87">
            <v>0</v>
          </cell>
          <cell r="G87">
            <v>0</v>
          </cell>
          <cell r="H87">
            <v>0</v>
          </cell>
          <cell r="I87" t="str">
            <v>041/352 124</v>
          </cell>
          <cell r="J87" t="str">
            <v>www.srk-domzale.com</v>
          </cell>
          <cell r="K87" t="str">
            <v>info@srk-domzale.com</v>
          </cell>
          <cell r="L87" t="str">
            <v>Mitja Letnar</v>
          </cell>
          <cell r="M87" t="str">
            <v>Brejčeva 16,</v>
          </cell>
          <cell r="N87">
            <v>1230</v>
          </cell>
          <cell r="O87" t="str">
            <v>Domžale</v>
          </cell>
          <cell r="P87" t="str">
            <v>Marjan POHLIN</v>
          </cell>
          <cell r="Q87" t="str">
            <v>Škrjančevo 20,</v>
          </cell>
          <cell r="R87">
            <v>1235</v>
          </cell>
          <cell r="S87" t="str">
            <v>Radomlje</v>
          </cell>
          <cell r="T87">
            <v>0</v>
          </cell>
          <cell r="U87">
            <v>0</v>
          </cell>
          <cell r="V87" t="str">
            <v>041/352 124</v>
          </cell>
          <cell r="W87" t="str">
            <v>mitja.letnar@nlb.si</v>
          </cell>
          <cell r="X87">
            <v>22223193</v>
          </cell>
          <cell r="Y87" t="str">
            <v>02302-0255389277</v>
          </cell>
          <cell r="Z87">
            <v>2076250</v>
          </cell>
          <cell r="AA87" t="str">
            <v>NLB Banka Domžale</v>
          </cell>
          <cell r="AB87" t="str">
            <v>ŠRK</v>
          </cell>
          <cell r="AC87">
            <v>86</v>
          </cell>
        </row>
        <row r="88">
          <cell r="A88" t="str">
            <v>Športno-rekreativno društvo Konfin Sv.Trojica</v>
          </cell>
          <cell r="B88" t="str">
            <v>Sv.Trojica 8,</v>
          </cell>
          <cell r="C88">
            <v>1233</v>
          </cell>
          <cell r="D88" t="str">
            <v>Dob</v>
          </cell>
          <cell r="E88">
            <v>1992</v>
          </cell>
          <cell r="F88">
            <v>0</v>
          </cell>
          <cell r="G88">
            <v>0</v>
          </cell>
          <cell r="H88">
            <v>0</v>
          </cell>
          <cell r="I88">
            <v>0</v>
          </cell>
          <cell r="J88" t="str">
            <v>http://svetatrojica.blog.siol.net/</v>
          </cell>
          <cell r="K88" t="str">
            <v>srd.konfin@gmail.com</v>
          </cell>
          <cell r="L88" t="str">
            <v>Športno-rekreativno društvo Konfin Sv.Trojica</v>
          </cell>
          <cell r="M88" t="str">
            <v>Sv.Trojica 8,</v>
          </cell>
          <cell r="N88">
            <v>1233</v>
          </cell>
          <cell r="O88" t="str">
            <v>Dob</v>
          </cell>
          <cell r="P88" t="str">
            <v>Klemen RAVNIKAR</v>
          </cell>
          <cell r="Q88" t="str">
            <v>Sv.Trojica 8,</v>
          </cell>
          <cell r="R88">
            <v>1233</v>
          </cell>
          <cell r="S88" t="str">
            <v>Dob</v>
          </cell>
          <cell r="T88" t="str">
            <v>01/724 90 43</v>
          </cell>
          <cell r="U88" t="str">
            <v>01/513 12 61</v>
          </cell>
          <cell r="V88" t="str">
            <v>040/298 658</v>
          </cell>
          <cell r="W88" t="str">
            <v>klemen.ravnikar@gmail.com</v>
          </cell>
          <cell r="X88">
            <v>59976764</v>
          </cell>
          <cell r="Y88" t="str">
            <v>02300-0092324324</v>
          </cell>
          <cell r="Z88">
            <v>5678102</v>
          </cell>
          <cell r="AA88" t="str">
            <v>NLB Banka Domžale</v>
          </cell>
          <cell r="AB88" t="str">
            <v>KNF</v>
          </cell>
          <cell r="AC88">
            <v>87</v>
          </cell>
        </row>
        <row r="89">
          <cell r="A89" t="str">
            <v>Športno-rekreativno društvo Protim</v>
          </cell>
          <cell r="B89" t="str">
            <v>Škrjančevo 46,</v>
          </cell>
          <cell r="C89">
            <v>1235</v>
          </cell>
          <cell r="D89" t="str">
            <v>Radomlje</v>
          </cell>
          <cell r="E89">
            <v>2009</v>
          </cell>
          <cell r="F89">
            <v>0</v>
          </cell>
          <cell r="G89">
            <v>0</v>
          </cell>
          <cell r="H89">
            <v>0</v>
          </cell>
          <cell r="I89" t="str">
            <v>051/666 706</v>
          </cell>
          <cell r="J89" t="str">
            <v>http://cyclo-protim.com</v>
          </cell>
          <cell r="K89" t="str">
            <v>info@andrejhauptman.si</v>
          </cell>
          <cell r="L89" t="str">
            <v>Teja Hauptman</v>
          </cell>
          <cell r="M89" t="str">
            <v>Škrjančevo 46,</v>
          </cell>
          <cell r="N89">
            <v>1235</v>
          </cell>
          <cell r="O89" t="str">
            <v>Radomlje</v>
          </cell>
          <cell r="P89" t="str">
            <v>Andrej HAUPTMAN</v>
          </cell>
          <cell r="Q89" t="str">
            <v>Škrjančevo 46,</v>
          </cell>
          <cell r="R89">
            <v>1235</v>
          </cell>
          <cell r="S89" t="str">
            <v>Radomlje</v>
          </cell>
          <cell r="T89">
            <v>0</v>
          </cell>
          <cell r="U89">
            <v>0</v>
          </cell>
          <cell r="V89" t="str">
            <v>051/666 706</v>
          </cell>
          <cell r="W89" t="str">
            <v>hempi75@gmail.com</v>
          </cell>
          <cell r="X89">
            <v>30764351</v>
          </cell>
          <cell r="Y89" t="str">
            <v>02312-0257879068</v>
          </cell>
          <cell r="Z89">
            <v>4009002</v>
          </cell>
          <cell r="AA89" t="str">
            <v>NLB d.d.</v>
          </cell>
          <cell r="AB89" t="str">
            <v>TIM</v>
          </cell>
          <cell r="AC89">
            <v>88</v>
          </cell>
        </row>
        <row r="90">
          <cell r="A90" t="str">
            <v>Telesno vzgojno društvo Partizan Domžale</v>
          </cell>
          <cell r="B90" t="str">
            <v>Kopališka cesta 4,</v>
          </cell>
          <cell r="C90">
            <v>1230</v>
          </cell>
          <cell r="D90" t="str">
            <v>Domžale</v>
          </cell>
          <cell r="E90">
            <v>1905</v>
          </cell>
          <cell r="F90">
            <v>0</v>
          </cell>
          <cell r="G90">
            <v>0</v>
          </cell>
          <cell r="H90" t="str">
            <v>01/721 40 05</v>
          </cell>
          <cell r="I90" t="str">
            <v>040/713 239</v>
          </cell>
          <cell r="J90" t="str">
            <v>www.tvdrustvo-partizandomzale.si</v>
          </cell>
          <cell r="K90" t="str">
            <v>info@tvdrustvo-partizandomzale.si</v>
          </cell>
          <cell r="L90" t="str">
            <v>Franc Košak</v>
          </cell>
          <cell r="M90" t="str">
            <v>Brejčeva 29,</v>
          </cell>
          <cell r="N90">
            <v>1230</v>
          </cell>
          <cell r="O90" t="str">
            <v>Domžale</v>
          </cell>
          <cell r="P90" t="str">
            <v>Janez BIZJAK</v>
          </cell>
          <cell r="Q90" t="str">
            <v>Ljubljanska 81,</v>
          </cell>
          <cell r="R90">
            <v>1230</v>
          </cell>
          <cell r="S90" t="str">
            <v>Domžale</v>
          </cell>
          <cell r="T90">
            <v>0</v>
          </cell>
          <cell r="U90" t="str">
            <v>01/724 20 22</v>
          </cell>
          <cell r="V90" t="str">
            <v>051/378 474</v>
          </cell>
          <cell r="W90" t="str">
            <v>janez.bizjak@domzale.si</v>
          </cell>
          <cell r="X90">
            <v>52207145</v>
          </cell>
          <cell r="Y90" t="str">
            <v>02303-0019339340</v>
          </cell>
          <cell r="Z90">
            <v>5015154</v>
          </cell>
          <cell r="AA90" t="str">
            <v>NLB Banka Domžale</v>
          </cell>
          <cell r="AB90" t="str">
            <v>TVD</v>
          </cell>
          <cell r="AC90">
            <v>89</v>
          </cell>
        </row>
        <row r="91">
          <cell r="A91" t="str">
            <v>Telovadno društvo Jarše</v>
          </cell>
          <cell r="B91" t="str">
            <v>Mlinska cesta 3, Jarše,</v>
          </cell>
          <cell r="C91">
            <v>1230</v>
          </cell>
          <cell r="D91" t="str">
            <v>Domžale</v>
          </cell>
          <cell r="E91">
            <v>1960</v>
          </cell>
          <cell r="F91">
            <v>0</v>
          </cell>
          <cell r="G91">
            <v>0</v>
          </cell>
          <cell r="H91">
            <v>0</v>
          </cell>
          <cell r="I91" t="str">
            <v>041/261 889</v>
          </cell>
          <cell r="J91">
            <v>0</v>
          </cell>
          <cell r="K91">
            <v>0</v>
          </cell>
          <cell r="L91" t="str">
            <v>Ivica Mršič</v>
          </cell>
          <cell r="M91" t="str">
            <v xml:space="preserve">Slovenska cesta 35, </v>
          </cell>
          <cell r="N91">
            <v>1234</v>
          </cell>
          <cell r="O91" t="str">
            <v>Mengeš</v>
          </cell>
          <cell r="P91" t="str">
            <v>Ivica MRŠIČ</v>
          </cell>
          <cell r="Q91" t="str">
            <v>Slovenska cesta 35,</v>
          </cell>
          <cell r="R91">
            <v>1234</v>
          </cell>
          <cell r="S91" t="str">
            <v>Mengeš</v>
          </cell>
          <cell r="T91">
            <v>0</v>
          </cell>
          <cell r="U91">
            <v>0</v>
          </cell>
          <cell r="V91" t="str">
            <v>041/261 889</v>
          </cell>
          <cell r="W91" t="str">
            <v>mrsic.ivo@gmail.com</v>
          </cell>
          <cell r="X91">
            <v>91738768</v>
          </cell>
          <cell r="Y91" t="str">
            <v>19140-5010387788 </v>
          </cell>
          <cell r="Z91">
            <v>5099943</v>
          </cell>
          <cell r="AA91" t="str">
            <v>DBS d.d.</v>
          </cell>
          <cell r="AB91" t="str">
            <v>JAR</v>
          </cell>
          <cell r="AC91">
            <v>90</v>
          </cell>
        </row>
        <row r="92">
          <cell r="A92" t="str">
            <v>Teniški klub Domžale</v>
          </cell>
          <cell r="B92" t="str">
            <v>Kopališka 5,</v>
          </cell>
          <cell r="C92">
            <v>1230</v>
          </cell>
          <cell r="D92" t="str">
            <v>Domžale</v>
          </cell>
          <cell r="E92">
            <v>1977</v>
          </cell>
          <cell r="F92" t="str">
            <v>01/724 29 03</v>
          </cell>
          <cell r="G92">
            <v>0</v>
          </cell>
          <cell r="H92" t="str">
            <v>01/724 29 03</v>
          </cell>
          <cell r="I92" t="str">
            <v>041/735 134</v>
          </cell>
          <cell r="J92" t="str">
            <v>www.tenis-domzale.si</v>
          </cell>
          <cell r="K92" t="str">
            <v>info@tenis-domzale.si</v>
          </cell>
          <cell r="L92" t="str">
            <v>Teniški klub Domžale</v>
          </cell>
          <cell r="M92" t="str">
            <v>Kopališka 5,</v>
          </cell>
          <cell r="N92">
            <v>1230</v>
          </cell>
          <cell r="O92" t="str">
            <v>Domžale</v>
          </cell>
          <cell r="P92" t="str">
            <v>Marjan OGRINC</v>
          </cell>
          <cell r="Q92" t="str">
            <v>Poljska pot 7 a,</v>
          </cell>
          <cell r="R92">
            <v>1230</v>
          </cell>
          <cell r="S92" t="str">
            <v>Domžale</v>
          </cell>
          <cell r="T92" t="str">
            <v>01/721 55 16</v>
          </cell>
          <cell r="U92">
            <v>0</v>
          </cell>
          <cell r="V92" t="str">
            <v>041/735 134</v>
          </cell>
          <cell r="W92" t="str">
            <v>marjan.ogrinc@guest.arnes.si</v>
          </cell>
          <cell r="X92" t="str">
            <v>SI70600236</v>
          </cell>
          <cell r="Y92" t="str">
            <v xml:space="preserve">02300-0011409543 </v>
          </cell>
          <cell r="Z92">
            <v>5064341</v>
          </cell>
          <cell r="AA92" t="str">
            <v>Delavska hranilnica</v>
          </cell>
          <cell r="AB92" t="str">
            <v>TKD</v>
          </cell>
          <cell r="AC92">
            <v>91</v>
          </cell>
        </row>
        <row r="93">
          <cell r="A93" t="str">
            <v>Teniški klub Radomlje</v>
          </cell>
          <cell r="B93" t="str">
            <v>Šlandrova ul.1,</v>
          </cell>
          <cell r="C93">
            <v>1235</v>
          </cell>
          <cell r="D93" t="str">
            <v>Radomlje</v>
          </cell>
          <cell r="E93">
            <v>1992</v>
          </cell>
          <cell r="F93">
            <v>0</v>
          </cell>
          <cell r="G93">
            <v>0</v>
          </cell>
          <cell r="H93">
            <v>0</v>
          </cell>
          <cell r="I93" t="str">
            <v>040/297 930</v>
          </cell>
          <cell r="J93" t="str">
            <v>www.tk-radomlje.si/</v>
          </cell>
          <cell r="K93" t="str">
            <v>plastenka @siol.net</v>
          </cell>
          <cell r="L93" t="str">
            <v>Franc Kaplja</v>
          </cell>
          <cell r="M93" t="str">
            <v>Šlandrova ul.1,</v>
          </cell>
          <cell r="N93">
            <v>1235</v>
          </cell>
          <cell r="O93" t="str">
            <v>Radomlje</v>
          </cell>
          <cell r="P93" t="str">
            <v>Franc KAPLJA</v>
          </cell>
          <cell r="Q93" t="str">
            <v>Šlandrova ul.1,</v>
          </cell>
          <cell r="R93">
            <v>1235</v>
          </cell>
          <cell r="S93" t="str">
            <v>Radomlje</v>
          </cell>
          <cell r="T93" t="str">
            <v>01/722 77 86</v>
          </cell>
          <cell r="U93" t="str">
            <v>01/729 58 56</v>
          </cell>
          <cell r="V93" t="str">
            <v>040/297 930</v>
          </cell>
          <cell r="W93" t="str">
            <v>franc.kaplja@plastenka.si</v>
          </cell>
          <cell r="X93">
            <v>15150364</v>
          </cell>
          <cell r="Y93" t="str">
            <v>02303-0013749230</v>
          </cell>
          <cell r="Z93">
            <v>5592291</v>
          </cell>
          <cell r="AA93" t="str">
            <v>NLB Banka Domžale</v>
          </cell>
          <cell r="AB93" t="str">
            <v>TKR</v>
          </cell>
          <cell r="AC93">
            <v>92</v>
          </cell>
        </row>
        <row r="94">
          <cell r="A94" t="str">
            <v>Težkoatletski klub Domžale</v>
          </cell>
          <cell r="B94" t="str">
            <v>Bernikova 6,</v>
          </cell>
          <cell r="C94">
            <v>1230</v>
          </cell>
          <cell r="D94" t="str">
            <v>Domžale</v>
          </cell>
          <cell r="E94">
            <v>1963</v>
          </cell>
          <cell r="F94" t="str">
            <v>01/721 18 25</v>
          </cell>
          <cell r="G94">
            <v>0</v>
          </cell>
          <cell r="H94">
            <v>0</v>
          </cell>
          <cell r="I94" t="str">
            <v>041/507 361</v>
          </cell>
          <cell r="J94" t="str">
            <v>www.facebook.com/tezkoatletskiklub.domzale</v>
          </cell>
          <cell r="K94" t="str">
            <v>ivanpeterca@t-2.net</v>
          </cell>
          <cell r="L94" t="str">
            <v>Težkoatletski klub Domžale</v>
          </cell>
          <cell r="M94" t="str">
            <v>Bernikova 6,</v>
          </cell>
          <cell r="N94">
            <v>1230</v>
          </cell>
          <cell r="O94" t="str">
            <v>Domžale</v>
          </cell>
          <cell r="P94" t="str">
            <v>Ivan PETERCA</v>
          </cell>
          <cell r="Q94" t="str">
            <v>Bernikova 6,</v>
          </cell>
          <cell r="R94">
            <v>1230</v>
          </cell>
          <cell r="S94" t="str">
            <v>Domžale</v>
          </cell>
          <cell r="T94" t="str">
            <v>01/721 18 25</v>
          </cell>
          <cell r="U94">
            <v>0</v>
          </cell>
          <cell r="V94" t="str">
            <v>041/507 361</v>
          </cell>
          <cell r="W94" t="str">
            <v>ivanpeterca@t-2.net</v>
          </cell>
          <cell r="X94">
            <v>84609249</v>
          </cell>
          <cell r="Y94" t="str">
            <v>02300-0019363931</v>
          </cell>
          <cell r="Z94">
            <v>5121566</v>
          </cell>
          <cell r="AA94" t="str">
            <v>NLB Banka Domžale</v>
          </cell>
          <cell r="AB94" t="str">
            <v>TAK</v>
          </cell>
          <cell r="AC94">
            <v>93</v>
          </cell>
        </row>
        <row r="95">
          <cell r="A95" t="str">
            <v>TKK Ihanček</v>
          </cell>
          <cell r="B95" t="str">
            <v>Ihanska 2, Ihan,</v>
          </cell>
          <cell r="C95">
            <v>1230</v>
          </cell>
          <cell r="D95" t="str">
            <v>Domžale</v>
          </cell>
          <cell r="E95">
            <v>2006</v>
          </cell>
          <cell r="F95">
            <v>0</v>
          </cell>
          <cell r="G95">
            <v>0</v>
          </cell>
          <cell r="H95">
            <v>0</v>
          </cell>
          <cell r="I95" t="str">
            <v>041/486 142</v>
          </cell>
          <cell r="J95">
            <v>0</v>
          </cell>
          <cell r="K95" t="str">
            <v>matej.trapecar@policija.si</v>
          </cell>
          <cell r="L95" t="str">
            <v>Matej Trapečar</v>
          </cell>
          <cell r="M95" t="str">
            <v xml:space="preserve">Ihanska 2, Ihan, </v>
          </cell>
          <cell r="N95">
            <v>1230</v>
          </cell>
          <cell r="O95" t="str">
            <v>Domžale</v>
          </cell>
          <cell r="P95" t="str">
            <v>Matej TRAPEČAR</v>
          </cell>
          <cell r="Q95" t="str">
            <v xml:space="preserve">Ihanska 2, Ihan, </v>
          </cell>
          <cell r="R95">
            <v>1230</v>
          </cell>
          <cell r="S95" t="str">
            <v>Domžale</v>
          </cell>
          <cell r="T95">
            <v>0</v>
          </cell>
          <cell r="U95">
            <v>0</v>
          </cell>
          <cell r="V95" t="str">
            <v>041/486 142</v>
          </cell>
          <cell r="W95" t="str">
            <v>matej.trapecar@policija.si</v>
          </cell>
          <cell r="X95">
            <v>88505197</v>
          </cell>
          <cell r="Y95" t="str">
            <v>03104-1000321134</v>
          </cell>
          <cell r="Z95">
            <v>2076462</v>
          </cell>
          <cell r="AA95" t="str">
            <v>SKB Domžale</v>
          </cell>
          <cell r="AB95" t="str">
            <v>TKI</v>
          </cell>
          <cell r="AC95">
            <v>94</v>
          </cell>
        </row>
        <row r="96">
          <cell r="A96" t="str">
            <v>Turistično rekreativno društvo Turnše-Češenik</v>
          </cell>
          <cell r="B96" t="str">
            <v>Turnše 32,</v>
          </cell>
          <cell r="C96">
            <v>1233</v>
          </cell>
          <cell r="D96" t="str">
            <v>Dob</v>
          </cell>
          <cell r="E96">
            <v>1999</v>
          </cell>
          <cell r="F96">
            <v>0</v>
          </cell>
          <cell r="G96">
            <v>0</v>
          </cell>
          <cell r="H96">
            <v>0</v>
          </cell>
          <cell r="I96" t="str">
            <v>041/606 367</v>
          </cell>
          <cell r="J96" t="str">
            <v>www.srce-me-povezuje.si/trd-turnse-cesenik/</v>
          </cell>
          <cell r="K96" t="str">
            <v>trd.turnse.cesenik@gmail.com</v>
          </cell>
          <cell r="L96" t="str">
            <v>Turistično rekreativno društvo Turnše-Češenik</v>
          </cell>
          <cell r="M96" t="str">
            <v>Turnše 32,</v>
          </cell>
          <cell r="N96">
            <v>1233</v>
          </cell>
          <cell r="O96" t="str">
            <v>Dob</v>
          </cell>
          <cell r="P96" t="str">
            <v>Armando REJA</v>
          </cell>
          <cell r="Q96">
            <v>0</v>
          </cell>
          <cell r="R96">
            <v>0</v>
          </cell>
          <cell r="S96">
            <v>0</v>
          </cell>
          <cell r="T96">
            <v>0</v>
          </cell>
          <cell r="U96">
            <v>0</v>
          </cell>
          <cell r="V96" t="str">
            <v>051/320 140</v>
          </cell>
          <cell r="W96">
            <v>0</v>
          </cell>
          <cell r="X96">
            <v>57533342</v>
          </cell>
          <cell r="Y96" t="str">
            <v>02300-0253184274</v>
          </cell>
          <cell r="Z96">
            <v>1182218</v>
          </cell>
          <cell r="AA96" t="str">
            <v>NLB Banka Domžale</v>
          </cell>
          <cell r="AB96" t="str">
            <v>ČEŠ</v>
          </cell>
          <cell r="AC96">
            <v>95</v>
          </cell>
        </row>
        <row r="97">
          <cell r="A97" t="str">
            <v>Vrtec Domžale</v>
          </cell>
          <cell r="B97" t="str">
            <v>Savska cesta 3,</v>
          </cell>
          <cell r="C97">
            <v>1230</v>
          </cell>
          <cell r="D97" t="str">
            <v>Domžale</v>
          </cell>
          <cell r="E97">
            <v>1948</v>
          </cell>
          <cell r="F97" t="str">
            <v>01/724 82 94</v>
          </cell>
          <cell r="G97" t="str">
            <v>01/724 83 00</v>
          </cell>
          <cell r="H97" t="str">
            <v>01/724 82 95</v>
          </cell>
          <cell r="I97">
            <v>0</v>
          </cell>
          <cell r="J97">
            <v>0</v>
          </cell>
          <cell r="K97" t="str">
            <v>vrtec.domzale@guest.arnes.si</v>
          </cell>
          <cell r="L97" t="str">
            <v>Jana Julijana Pirman (Vrtec Domžale)</v>
          </cell>
          <cell r="M97" t="str">
            <v>Savska cesta 3,</v>
          </cell>
          <cell r="N97">
            <v>1230</v>
          </cell>
          <cell r="O97" t="str">
            <v>Domžale</v>
          </cell>
          <cell r="P97" t="str">
            <v>Jana Julijana PIRMAN</v>
          </cell>
          <cell r="Q97" t="str">
            <v>Ihan, Lipova 4a,</v>
          </cell>
          <cell r="R97">
            <v>1230</v>
          </cell>
          <cell r="S97" t="str">
            <v>Domžale</v>
          </cell>
          <cell r="T97">
            <v>0</v>
          </cell>
          <cell r="U97">
            <v>0</v>
          </cell>
          <cell r="V97">
            <v>0</v>
          </cell>
          <cell r="W97">
            <v>0</v>
          </cell>
          <cell r="X97">
            <v>50500406</v>
          </cell>
          <cell r="Y97" t="str">
            <v>01223-6030634453</v>
          </cell>
          <cell r="Z97">
            <v>5056675</v>
          </cell>
          <cell r="AA97" t="str">
            <v>Banka Slovenije</v>
          </cell>
          <cell r="AB97" t="str">
            <v>VRT</v>
          </cell>
          <cell r="AC97">
            <v>96</v>
          </cell>
        </row>
        <row r="98">
          <cell r="A98" t="str">
            <v>Zavod za šport in rekreacijo Domžale</v>
          </cell>
          <cell r="B98" t="str">
            <v>Kopališka cesta 4,</v>
          </cell>
          <cell r="C98">
            <v>1230</v>
          </cell>
          <cell r="D98" t="str">
            <v>Domžale</v>
          </cell>
          <cell r="E98">
            <v>2002</v>
          </cell>
          <cell r="F98" t="str">
            <v>01/721 68 62</v>
          </cell>
          <cell r="G98" t="str">
            <v>01/721 68 67</v>
          </cell>
          <cell r="H98" t="str">
            <v>01/724 81 06</v>
          </cell>
          <cell r="I98" t="str">
            <v>041/966 192</v>
          </cell>
          <cell r="J98" t="str">
            <v>www.zavod-sport-domzale.si</v>
          </cell>
          <cell r="K98" t="str">
            <v>janez.zupancic.zavod-sport@siol.net</v>
          </cell>
          <cell r="L98" t="str">
            <v>Zavod za šport in rekreacijo Domžale</v>
          </cell>
          <cell r="M98" t="str">
            <v>Kopališka cesta 4,</v>
          </cell>
          <cell r="N98">
            <v>1230</v>
          </cell>
          <cell r="O98" t="str">
            <v>Domžale</v>
          </cell>
          <cell r="P98" t="str">
            <v>Janez ZUPANČIČ</v>
          </cell>
          <cell r="Q98" t="str">
            <v>Milje 53,</v>
          </cell>
          <cell r="R98">
            <v>4212</v>
          </cell>
          <cell r="S98" t="str">
            <v>Visoko</v>
          </cell>
          <cell r="T98" t="str">
            <v>041/966 192</v>
          </cell>
          <cell r="U98" t="str">
            <v>01/721 68 62</v>
          </cell>
          <cell r="V98" t="str">
            <v>041/966 192</v>
          </cell>
          <cell r="W98" t="str">
            <v>janez.zupancic.zavod-sport@siol.net</v>
          </cell>
          <cell r="X98">
            <v>72188286</v>
          </cell>
          <cell r="Y98" t="str">
            <v>01223-6000000010</v>
          </cell>
          <cell r="Z98">
            <v>1722808</v>
          </cell>
          <cell r="AA98" t="str">
            <v>UJP Ljubljana</v>
          </cell>
          <cell r="AB98" t="str">
            <v>ZAV</v>
          </cell>
          <cell r="AC98">
            <v>97</v>
          </cell>
        </row>
        <row r="99">
          <cell r="A99" t="str">
            <v>Združenje zdravo življenje</v>
          </cell>
          <cell r="B99" t="str">
            <v>Slomškova ulica 10,</v>
          </cell>
          <cell r="C99">
            <v>1230</v>
          </cell>
          <cell r="D99" t="str">
            <v>Domžale</v>
          </cell>
          <cell r="E99">
            <v>2004</v>
          </cell>
          <cell r="F99" t="str">
            <v>01/721 12 57</v>
          </cell>
          <cell r="G99">
            <v>0</v>
          </cell>
          <cell r="H99" t="str">
            <v>01/721 12 57</v>
          </cell>
          <cell r="I99" t="str">
            <v>070/412 893</v>
          </cell>
          <cell r="J99">
            <v>0</v>
          </cell>
          <cell r="K99" t="str">
            <v>bostjan.prusnik@guest.arnes.si</v>
          </cell>
          <cell r="L99" t="str">
            <v>Boštjan Prusnik</v>
          </cell>
          <cell r="M99" t="str">
            <v>Slomškova 10, Rodica</v>
          </cell>
          <cell r="N99">
            <v>1230</v>
          </cell>
          <cell r="O99" t="str">
            <v>Domžale</v>
          </cell>
          <cell r="P99" t="str">
            <v>Boštjan PRUSNIK</v>
          </cell>
          <cell r="Q99" t="str">
            <v>Slomškova 10, Rodica</v>
          </cell>
          <cell r="R99">
            <v>1230</v>
          </cell>
          <cell r="S99" t="str">
            <v>Domžale</v>
          </cell>
          <cell r="T99" t="str">
            <v>01/721 12 57</v>
          </cell>
          <cell r="U99">
            <v>0</v>
          </cell>
          <cell r="V99" t="str">
            <v>070/412 893</v>
          </cell>
          <cell r="W99" t="str">
            <v>bostjan.prusnik@guest.arnes.si</v>
          </cell>
          <cell r="X99">
            <v>20767145</v>
          </cell>
          <cell r="Y99">
            <v>0</v>
          </cell>
          <cell r="Z99">
            <v>1813919</v>
          </cell>
          <cell r="AA99" t="str">
            <v>NLB Banka Domžale</v>
          </cell>
          <cell r="AB99" t="str">
            <v>ZZŽ</v>
          </cell>
          <cell r="AC99">
            <v>98</v>
          </cell>
        </row>
        <row r="100">
          <cell r="A100" t="str">
            <v>ZSKSS - Steg Domžale 1 in Homec 1</v>
          </cell>
          <cell r="B100" t="str">
            <v>Tabor 10,</v>
          </cell>
          <cell r="C100">
            <v>1230</v>
          </cell>
          <cell r="D100" t="str">
            <v>Domžale</v>
          </cell>
          <cell r="E100">
            <v>1992</v>
          </cell>
          <cell r="F100" t="str">
            <v>01/433 21 30</v>
          </cell>
          <cell r="G100">
            <v>0</v>
          </cell>
          <cell r="H100">
            <v>0</v>
          </cell>
          <cell r="I100" t="str">
            <v>031/789 897</v>
          </cell>
          <cell r="J100" t="str">
            <v>http://domzale1.skavt.net/</v>
          </cell>
          <cell r="K100" t="str">
            <v>domzale1@skavt.net</v>
          </cell>
          <cell r="L100" t="str">
            <v>Petra Stražar</v>
          </cell>
          <cell r="M100" t="str">
            <v>Češminova 21,</v>
          </cell>
          <cell r="N100">
            <v>1230</v>
          </cell>
          <cell r="O100" t="str">
            <v>Domžale</v>
          </cell>
          <cell r="P100" t="str">
            <v>Petra STRAŽAR</v>
          </cell>
          <cell r="Q100" t="str">
            <v>Češminova 21,</v>
          </cell>
          <cell r="R100">
            <v>1230</v>
          </cell>
          <cell r="S100" t="str">
            <v>Domžale</v>
          </cell>
          <cell r="T100" t="str">
            <v>031/789 897</v>
          </cell>
          <cell r="U100">
            <v>0</v>
          </cell>
          <cell r="V100" t="str">
            <v>051/364 251</v>
          </cell>
          <cell r="W100" t="str">
            <v>petra.strazar@gmail.com</v>
          </cell>
          <cell r="X100" t="str">
            <v>SI26611066</v>
          </cell>
          <cell r="Y100" t="str">
            <v>02140-0011096119</v>
          </cell>
          <cell r="Z100">
            <v>5369878</v>
          </cell>
          <cell r="AA100" t="str">
            <v>NLB-Po-Čopova 3, Lj</v>
          </cell>
          <cell r="AB100" t="str">
            <v>ZSK</v>
          </cell>
          <cell r="AC100">
            <v>99</v>
          </cell>
        </row>
        <row r="101">
          <cell r="A101" t="str">
            <v>Ženski košarkarski klub Domžale</v>
          </cell>
          <cell r="B101" t="str">
            <v>Ljubljanska 58a,</v>
          </cell>
          <cell r="C101">
            <v>1230</v>
          </cell>
          <cell r="D101" t="str">
            <v>Domžale</v>
          </cell>
          <cell r="E101">
            <v>1993</v>
          </cell>
          <cell r="F101">
            <v>0</v>
          </cell>
          <cell r="G101">
            <v>0</v>
          </cell>
          <cell r="H101">
            <v>0</v>
          </cell>
          <cell r="I101">
            <v>0</v>
          </cell>
          <cell r="J101" t="str">
            <v>www.zkkdomzale.si</v>
          </cell>
          <cell r="K101" t="str">
            <v>info@zkkdomzale.si</v>
          </cell>
          <cell r="L101" t="str">
            <v>Bojan Dremel</v>
          </cell>
          <cell r="M101" t="str">
            <v>p.p. 147,</v>
          </cell>
          <cell r="N101">
            <v>1230</v>
          </cell>
          <cell r="O101" t="str">
            <v>Domžale</v>
          </cell>
          <cell r="P101" t="str">
            <v>Karlo ŠOPER</v>
          </cell>
          <cell r="Q101" t="str">
            <v>Šubljeva 15,</v>
          </cell>
          <cell r="R101">
            <v>1230</v>
          </cell>
          <cell r="S101" t="str">
            <v>Domžale</v>
          </cell>
          <cell r="T101" t="str">
            <v>01/721 06 12</v>
          </cell>
          <cell r="U101">
            <v>0</v>
          </cell>
          <cell r="V101" t="str">
            <v>041/720 698</v>
          </cell>
          <cell r="W101" t="str">
            <v>bojan.dremel@zkkdomzale.si</v>
          </cell>
          <cell r="X101" t="str">
            <v>SI74525662</v>
          </cell>
          <cell r="Y101" t="str">
            <v>02304-0253215409</v>
          </cell>
          <cell r="Z101">
            <v>5810388</v>
          </cell>
          <cell r="AA101" t="str">
            <v>NLB Banka Domžale</v>
          </cell>
          <cell r="AB101" t="str">
            <v>ŽKK</v>
          </cell>
          <cell r="AC101">
            <v>100</v>
          </cell>
        </row>
        <row r="102">
          <cell r="A102" t="str">
            <v>Ženski nogometni  klub Domžale</v>
          </cell>
          <cell r="B102" t="str">
            <v>Kopališka cesta 4,</v>
          </cell>
          <cell r="C102">
            <v>1230</v>
          </cell>
          <cell r="D102" t="str">
            <v>Domžale</v>
          </cell>
          <cell r="E102">
            <v>2002</v>
          </cell>
          <cell r="F102" t="str">
            <v>01/722 65 50</v>
          </cell>
          <cell r="G102">
            <v>0</v>
          </cell>
          <cell r="H102" t="str">
            <v>01/721 03 73</v>
          </cell>
          <cell r="I102">
            <v>0</v>
          </cell>
          <cell r="J102">
            <v>0</v>
          </cell>
          <cell r="K102">
            <v>0</v>
          </cell>
          <cell r="L102" t="str">
            <v>Pavle Radovanovič</v>
          </cell>
          <cell r="M102" t="str">
            <v>Celovška 462,</v>
          </cell>
          <cell r="N102">
            <v>1000</v>
          </cell>
          <cell r="O102" t="str">
            <v>Ljubljana</v>
          </cell>
          <cell r="P102" t="str">
            <v>Pavle RADOVANOVIČ</v>
          </cell>
          <cell r="Q102" t="str">
            <v>Celovška 462,</v>
          </cell>
          <cell r="R102">
            <v>1000</v>
          </cell>
          <cell r="S102" t="str">
            <v>Ljubljana</v>
          </cell>
          <cell r="T102" t="str">
            <v>01/512 40 87</v>
          </cell>
          <cell r="U102">
            <v>0</v>
          </cell>
          <cell r="V102" t="str">
            <v>041/698 951</v>
          </cell>
          <cell r="W102">
            <v>0</v>
          </cell>
          <cell r="X102">
            <v>42395518</v>
          </cell>
          <cell r="Y102">
            <v>0</v>
          </cell>
          <cell r="Z102">
            <v>1513974</v>
          </cell>
          <cell r="AA102" t="str">
            <v>NLB Banka Domžale</v>
          </cell>
          <cell r="AB102" t="str">
            <v>ŽNK</v>
          </cell>
          <cell r="AC102">
            <v>101</v>
          </cell>
        </row>
        <row r="103">
          <cell r="A103" t="str">
            <v>Ženski nogometni klub Radomlje</v>
          </cell>
          <cell r="B103" t="str">
            <v>Prešernova cesta 43,</v>
          </cell>
          <cell r="C103">
            <v>1235</v>
          </cell>
          <cell r="D103" t="str">
            <v>Radomlje</v>
          </cell>
          <cell r="E103">
            <v>2012</v>
          </cell>
          <cell r="F103" t="str">
            <v>01/7227-351</v>
          </cell>
          <cell r="G103">
            <v>0</v>
          </cell>
          <cell r="H103" t="str">
            <v>01/7227-351</v>
          </cell>
          <cell r="I103" t="str">
            <v>041/934 916</v>
          </cell>
          <cell r="J103" t="str">
            <v>www.znk-radomlje.si</v>
          </cell>
          <cell r="K103" t="str">
            <v>info@znk-radomlje.si</v>
          </cell>
          <cell r="L103" t="str">
            <v>Uroš Juračič</v>
          </cell>
          <cell r="M103" t="str">
            <v>Homec, VIII.Ulica 5,</v>
          </cell>
          <cell r="N103">
            <v>1235</v>
          </cell>
          <cell r="O103" t="str">
            <v>Radomlje</v>
          </cell>
          <cell r="P103" t="str">
            <v>Uroš JURAČIČ</v>
          </cell>
          <cell r="Q103" t="str">
            <v>Homec, VIII.Ulica 5,</v>
          </cell>
          <cell r="R103">
            <v>1235</v>
          </cell>
          <cell r="S103" t="str">
            <v>Radomlje</v>
          </cell>
          <cell r="T103" t="str">
            <v>01/729 70 75</v>
          </cell>
          <cell r="U103">
            <v>0</v>
          </cell>
          <cell r="V103" t="str">
            <v>041/934 916</v>
          </cell>
          <cell r="W103" t="str">
            <v>uros@uki.si</v>
          </cell>
          <cell r="X103">
            <v>28455550</v>
          </cell>
          <cell r="Y103" t="str">
            <v>02677-0259909047</v>
          </cell>
          <cell r="Z103">
            <v>4042174</v>
          </cell>
          <cell r="AA103" t="str">
            <v>NLB d.d.</v>
          </cell>
          <cell r="AB103" t="str">
            <v>ŽNR</v>
          </cell>
          <cell r="AC103">
            <v>102</v>
          </cell>
        </row>
        <row r="104">
          <cell r="A104" t="str">
            <v>Ženski odbojkarski klub Domžale</v>
          </cell>
          <cell r="B104" t="str">
            <v>Savska cesta 24,</v>
          </cell>
          <cell r="C104">
            <v>1230</v>
          </cell>
          <cell r="D104" t="str">
            <v>Domžale</v>
          </cell>
          <cell r="E104">
            <v>2009</v>
          </cell>
          <cell r="F104">
            <v>0</v>
          </cell>
          <cell r="G104">
            <v>0</v>
          </cell>
          <cell r="H104" t="str">
            <v>01/721 52 23</v>
          </cell>
          <cell r="I104" t="str">
            <v>040/365 249</v>
          </cell>
          <cell r="J104">
            <v>0</v>
          </cell>
          <cell r="K104" t="str">
            <v>g.orel@telemach.net</v>
          </cell>
          <cell r="L104" t="str">
            <v>Gregor Orel</v>
          </cell>
          <cell r="M104" t="str">
            <v>Savska cesta 24,</v>
          </cell>
          <cell r="N104">
            <v>1230</v>
          </cell>
          <cell r="O104" t="str">
            <v>Domžale</v>
          </cell>
          <cell r="P104" t="str">
            <v>Gregor OREL</v>
          </cell>
          <cell r="Q104" t="str">
            <v>Savska cesta 24,</v>
          </cell>
          <cell r="R104">
            <v>1230</v>
          </cell>
          <cell r="S104" t="str">
            <v>Domžale</v>
          </cell>
          <cell r="T104">
            <v>0</v>
          </cell>
          <cell r="U104">
            <v>0</v>
          </cell>
          <cell r="V104" t="str">
            <v>040/365 249</v>
          </cell>
          <cell r="W104" t="str">
            <v>g.orel@telemach.net</v>
          </cell>
          <cell r="X104">
            <v>15874931</v>
          </cell>
          <cell r="Y104" t="str">
            <v>02677-0258164696</v>
          </cell>
          <cell r="Z104">
            <v>4009215</v>
          </cell>
          <cell r="AA104" t="str">
            <v>NLB Banka Domžale</v>
          </cell>
          <cell r="AB104" t="str">
            <v>ŽOK</v>
          </cell>
          <cell r="AC104">
            <v>103</v>
          </cell>
        </row>
        <row r="105">
          <cell r="A105" t="str">
            <v>Žensko košarkarsko društvo Ledita</v>
          </cell>
          <cell r="B105" t="str">
            <v>Slamnikarska cesta 2,</v>
          </cell>
          <cell r="C105">
            <v>1230</v>
          </cell>
          <cell r="D105" t="str">
            <v>Domžale</v>
          </cell>
          <cell r="E105">
            <v>2013</v>
          </cell>
          <cell r="F105" t="str">
            <v>040/125 192</v>
          </cell>
          <cell r="G105">
            <v>0</v>
          </cell>
          <cell r="H105">
            <v>0</v>
          </cell>
          <cell r="I105" t="str">
            <v>040/125 192</v>
          </cell>
          <cell r="J105">
            <v>0</v>
          </cell>
          <cell r="K105" t="str">
            <v>zkledita@gmail.com</v>
          </cell>
          <cell r="L105" t="str">
            <v>Elvira Rošić Ključanin</v>
          </cell>
          <cell r="M105" t="str">
            <v>Slamnikarska cesta 2,</v>
          </cell>
          <cell r="N105">
            <v>1230</v>
          </cell>
          <cell r="O105" t="str">
            <v>Domžale</v>
          </cell>
          <cell r="P105" t="str">
            <v>Elvira ROSIĆ</v>
          </cell>
          <cell r="Q105">
            <v>0</v>
          </cell>
          <cell r="R105">
            <v>0</v>
          </cell>
          <cell r="S105">
            <v>0</v>
          </cell>
          <cell r="T105">
            <v>0</v>
          </cell>
          <cell r="U105">
            <v>0</v>
          </cell>
          <cell r="V105">
            <v>0</v>
          </cell>
          <cell r="W105" t="str">
            <v>Elvira Rošić &lt;zkdledita@gmail.com&gt;</v>
          </cell>
          <cell r="X105">
            <v>0</v>
          </cell>
          <cell r="Y105">
            <v>0</v>
          </cell>
          <cell r="Z105">
            <v>0</v>
          </cell>
          <cell r="AA105">
            <v>0</v>
          </cell>
          <cell r="AB105" t="str">
            <v>LED</v>
          </cell>
          <cell r="AC105">
            <v>104</v>
          </cell>
        </row>
        <row r="106">
          <cell r="A106" t="str">
            <v>Poker klub Domžale</v>
          </cell>
          <cell r="B106" t="str">
            <v>Ljubljanska 103,</v>
          </cell>
          <cell r="C106">
            <v>1230</v>
          </cell>
          <cell r="D106" t="str">
            <v>Domžale</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t="str">
            <v>PKD</v>
          </cell>
          <cell r="AC106">
            <v>105</v>
          </cell>
        </row>
        <row r="107">
          <cell r="A107" t="str">
            <v>Planinsko društvo Moravče</v>
          </cell>
          <cell r="B107" t="str">
            <v>p.p.7,</v>
          </cell>
          <cell r="C107">
            <v>1251</v>
          </cell>
          <cell r="D107" t="str">
            <v>Moravče</v>
          </cell>
          <cell r="E107">
            <v>1993</v>
          </cell>
          <cell r="F107" t="str">
            <v>041/770 798</v>
          </cell>
          <cell r="G107">
            <v>0</v>
          </cell>
          <cell r="H107">
            <v>0</v>
          </cell>
          <cell r="I107">
            <v>0</v>
          </cell>
          <cell r="J107">
            <v>0</v>
          </cell>
          <cell r="K107" t="str">
            <v>pdmoravcegmail.com</v>
          </cell>
          <cell r="L107" t="str">
            <v>Jurček Nowakk</v>
          </cell>
          <cell r="M107" t="str">
            <v>Prešernova 30,</v>
          </cell>
          <cell r="N107">
            <v>1230</v>
          </cell>
          <cell r="O107" t="str">
            <v>Domžale</v>
          </cell>
          <cell r="P107">
            <v>0</v>
          </cell>
          <cell r="Q107">
            <v>0</v>
          </cell>
          <cell r="R107">
            <v>0</v>
          </cell>
          <cell r="S107">
            <v>0</v>
          </cell>
          <cell r="T107">
            <v>0</v>
          </cell>
          <cell r="U107">
            <v>0</v>
          </cell>
          <cell r="V107">
            <v>0</v>
          </cell>
          <cell r="W107">
            <v>0</v>
          </cell>
          <cell r="X107">
            <v>0</v>
          </cell>
          <cell r="Y107">
            <v>0</v>
          </cell>
          <cell r="Z107">
            <v>0</v>
          </cell>
          <cell r="AA107">
            <v>0</v>
          </cell>
          <cell r="AB107" t="str">
            <v>MPD</v>
          </cell>
          <cell r="AC107">
            <v>106</v>
          </cell>
        </row>
        <row r="108">
          <cell r="A108" t="str">
            <v>Klub V.I.P.</v>
          </cell>
          <cell r="B108" t="str">
            <v>Trg Edvarda Kardelja 1,</v>
          </cell>
          <cell r="C108">
            <v>5000</v>
          </cell>
          <cell r="D108" t="str">
            <v>Nova Gorica</v>
          </cell>
          <cell r="E108">
            <v>2012</v>
          </cell>
          <cell r="F108" t="str">
            <v>040/600 006</v>
          </cell>
          <cell r="G108">
            <v>0</v>
          </cell>
          <cell r="H108">
            <v>0</v>
          </cell>
          <cell r="I108" t="str">
            <v>040/600  006</v>
          </cell>
          <cell r="J108" t="str">
            <v>http://www.vipdance.si/</v>
          </cell>
          <cell r="K108" t="str">
            <v>info@vipdance.si</v>
          </cell>
          <cell r="L108" t="str">
            <v>Klub V.I.P.</v>
          </cell>
          <cell r="M108" t="str">
            <v>Trg Edvarda Kardelja 1,</v>
          </cell>
          <cell r="N108">
            <v>5000</v>
          </cell>
          <cell r="O108" t="str">
            <v>Nova Gorica</v>
          </cell>
          <cell r="P108" t="str">
            <v>Edi ČINEJ</v>
          </cell>
          <cell r="Q108" t="str">
            <v>Laze 15,</v>
          </cell>
          <cell r="R108">
            <v>0</v>
          </cell>
          <cell r="S108" t="str">
            <v>Vrtojba, Šempeter</v>
          </cell>
          <cell r="T108" t="str">
            <v>040/600 006</v>
          </cell>
          <cell r="U108">
            <v>0</v>
          </cell>
          <cell r="V108" t="str">
            <v>040/600 006</v>
          </cell>
          <cell r="W108" t="str">
            <v>edi.cinej@vipdance.si</v>
          </cell>
          <cell r="X108">
            <v>60034459</v>
          </cell>
          <cell r="Y108" t="str">
            <v>0475 0000 2081 768</v>
          </cell>
          <cell r="Z108">
            <v>4046064</v>
          </cell>
          <cell r="AA108" t="str">
            <v>NKBM d.d.</v>
          </cell>
          <cell r="AB108" t="str">
            <v>VIP</v>
          </cell>
          <cell r="AC108">
            <v>107</v>
          </cell>
        </row>
        <row r="109">
          <cell r="A109" t="str">
            <v>Društvo TIGERS</v>
          </cell>
          <cell r="B109" t="str">
            <v>Mirana Jarca 6,</v>
          </cell>
          <cell r="C109">
            <v>1233</v>
          </cell>
          <cell r="D109" t="str">
            <v>Dob</v>
          </cell>
          <cell r="E109">
            <v>2013</v>
          </cell>
          <cell r="F109" t="str">
            <v>041/837 840</v>
          </cell>
          <cell r="G109">
            <v>0</v>
          </cell>
          <cell r="H109">
            <v>0</v>
          </cell>
          <cell r="I109" t="str">
            <v>041/837 840</v>
          </cell>
          <cell r="J109" t="str">
            <v>www.tigers-domzale.com</v>
          </cell>
          <cell r="K109" t="str">
            <v>tigersdomzale@gmail.com</v>
          </cell>
          <cell r="L109" t="str">
            <v>Jernej Pavlič</v>
          </cell>
          <cell r="M109" t="str">
            <v>Mirana Jarca 6,</v>
          </cell>
          <cell r="N109">
            <v>1233</v>
          </cell>
          <cell r="O109" t="str">
            <v>Dob</v>
          </cell>
          <cell r="P109" t="str">
            <v>Jernej PAVLIČ</v>
          </cell>
          <cell r="Q109" t="str">
            <v>Mirana Jarca 6,</v>
          </cell>
          <cell r="R109">
            <v>1233</v>
          </cell>
          <cell r="S109" t="str">
            <v>Dob</v>
          </cell>
          <cell r="T109" t="str">
            <v>041/837 840</v>
          </cell>
          <cell r="U109">
            <v>0</v>
          </cell>
          <cell r="V109" t="str">
            <v>041/837 840</v>
          </cell>
          <cell r="W109" t="str">
            <v>jernej.pavlic@zans.si</v>
          </cell>
          <cell r="X109">
            <v>92793622</v>
          </cell>
          <cell r="Y109" t="str">
            <v>6100 0000 8467 380</v>
          </cell>
          <cell r="Z109">
            <v>40660393</v>
          </cell>
          <cell r="AA109" t="str">
            <v>Delavska hranilnica</v>
          </cell>
          <cell r="AB109" t="str">
            <v>TIG</v>
          </cell>
          <cell r="AC109">
            <v>108</v>
          </cell>
        </row>
        <row r="110">
          <cell r="A110" t="str">
            <v>ŠD Ten-Ten</v>
          </cell>
          <cell r="B110" t="str">
            <v>Mačkovci 80,</v>
          </cell>
          <cell r="C110">
            <v>1230</v>
          </cell>
          <cell r="D110" t="str">
            <v>Domžale</v>
          </cell>
          <cell r="E110">
            <v>2011</v>
          </cell>
          <cell r="F110" t="str">
            <v>051/369 637</v>
          </cell>
          <cell r="G110">
            <v>0</v>
          </cell>
          <cell r="H110">
            <v>0</v>
          </cell>
          <cell r="I110" t="str">
            <v>051/369/ 637</v>
          </cell>
          <cell r="J110">
            <v>0</v>
          </cell>
          <cell r="K110" t="str">
            <v>rok.rakela@gmail.com</v>
          </cell>
          <cell r="L110" t="str">
            <v>Rok Rakela</v>
          </cell>
          <cell r="M110" t="str">
            <v>Pot za Bistrico 48,</v>
          </cell>
          <cell r="N110">
            <v>1230</v>
          </cell>
          <cell r="O110" t="str">
            <v>Domžale</v>
          </cell>
          <cell r="P110" t="str">
            <v>Boštjan KOKALJ</v>
          </cell>
          <cell r="Q110" t="str">
            <v>Brejćeva 27 a,</v>
          </cell>
          <cell r="R110">
            <v>1230</v>
          </cell>
          <cell r="S110" t="str">
            <v>Domžale</v>
          </cell>
          <cell r="T110">
            <v>0</v>
          </cell>
          <cell r="U110">
            <v>0</v>
          </cell>
          <cell r="V110">
            <v>0</v>
          </cell>
          <cell r="W110">
            <v>0</v>
          </cell>
          <cell r="X110">
            <v>82142297</v>
          </cell>
          <cell r="Y110" t="str">
            <v>1010 0004 9864 688</v>
          </cell>
          <cell r="Z110">
            <v>4034244</v>
          </cell>
          <cell r="AA110" t="str">
            <v>Banka Koper</v>
          </cell>
          <cell r="AB110" t="str">
            <v>TEN</v>
          </cell>
          <cell r="AC110">
            <v>109</v>
          </cell>
        </row>
        <row r="111">
          <cell r="A111" t="str">
            <v>Društvo Lipa Domžale</v>
          </cell>
          <cell r="B111" t="str">
            <v>Ljubljanska 58,</v>
          </cell>
          <cell r="C111">
            <v>1230</v>
          </cell>
          <cell r="D111" t="str">
            <v>Domžale</v>
          </cell>
          <cell r="E111">
            <v>1987</v>
          </cell>
          <cell r="F111" t="str">
            <v>01/722 66 70</v>
          </cell>
          <cell r="G111">
            <v>0</v>
          </cell>
          <cell r="H111">
            <v>0</v>
          </cell>
          <cell r="I111" t="str">
            <v>041/727 883</v>
          </cell>
          <cell r="J111">
            <v>0</v>
          </cell>
          <cell r="K111" t="str">
            <v>lipa.domzale@t-2.net</v>
          </cell>
          <cell r="L111" t="str">
            <v>Zupanek Metka</v>
          </cell>
          <cell r="M111" t="str">
            <v>Ljubljanska 58,</v>
          </cell>
          <cell r="N111">
            <v>1230</v>
          </cell>
          <cell r="O111" t="str">
            <v>Domžale</v>
          </cell>
          <cell r="P111" t="str">
            <v>Metka ZUPANEK</v>
          </cell>
          <cell r="Q111" t="str">
            <v>Ljubljanska 58,</v>
          </cell>
          <cell r="R111">
            <v>1230</v>
          </cell>
          <cell r="S111" t="str">
            <v>Domžale</v>
          </cell>
          <cell r="T111" t="str">
            <v>041/727 873</v>
          </cell>
          <cell r="U111">
            <v>0</v>
          </cell>
          <cell r="V111" t="str">
            <v>041/727 873</v>
          </cell>
          <cell r="W111" t="str">
            <v>lipa.domzale@t-2.net</v>
          </cell>
          <cell r="X111">
            <v>28999835</v>
          </cell>
          <cell r="Y111" t="str">
            <v>0230 0005 1893 172</v>
          </cell>
          <cell r="Z111">
            <v>1182200</v>
          </cell>
          <cell r="AA111">
            <v>0</v>
          </cell>
          <cell r="AB111" t="str">
            <v>LIP</v>
          </cell>
          <cell r="AC111">
            <v>110</v>
          </cell>
        </row>
        <row r="112">
          <cell r="A112" t="str">
            <v xml:space="preserve">DRUŠTVO UPOKOJENCEV NAŠ DOM KS DOB </v>
          </cell>
          <cell r="B112" t="str">
            <v>Ulica 7. avgusta 9,</v>
          </cell>
          <cell r="C112">
            <v>1233</v>
          </cell>
          <cell r="D112" t="str">
            <v>Dob</v>
          </cell>
          <cell r="E112">
            <v>2006</v>
          </cell>
          <cell r="F112">
            <v>0</v>
          </cell>
          <cell r="G112">
            <v>0</v>
          </cell>
          <cell r="H112">
            <v>0</v>
          </cell>
          <cell r="I112">
            <v>0</v>
          </cell>
          <cell r="J112">
            <v>0</v>
          </cell>
          <cell r="K112" t="str">
            <v>feliks.lampret@gmail.com</v>
          </cell>
          <cell r="L112">
            <v>0</v>
          </cell>
          <cell r="M112">
            <v>0</v>
          </cell>
          <cell r="N112">
            <v>0</v>
          </cell>
          <cell r="O112">
            <v>0</v>
          </cell>
          <cell r="P112" t="str">
            <v>Feliks Lampret</v>
          </cell>
          <cell r="Q112">
            <v>0</v>
          </cell>
          <cell r="R112">
            <v>0</v>
          </cell>
          <cell r="S112">
            <v>0</v>
          </cell>
          <cell r="T112">
            <v>0</v>
          </cell>
          <cell r="U112">
            <v>0</v>
          </cell>
          <cell r="V112">
            <v>0</v>
          </cell>
          <cell r="W112" t="str">
            <v>feliks.lampret@gmail.com</v>
          </cell>
          <cell r="X112">
            <v>46426841</v>
          </cell>
          <cell r="Y112" t="str">
            <v>SI56 0230 0025 5649 432</v>
          </cell>
          <cell r="Z112">
            <v>2076411</v>
          </cell>
          <cell r="AA112" t="str">
            <v>NLB d.d.</v>
          </cell>
          <cell r="AB112" t="str">
            <v>DUD</v>
          </cell>
          <cell r="AC112">
            <v>111</v>
          </cell>
        </row>
        <row r="113">
          <cell r="A113">
            <v>0</v>
          </cell>
          <cell r="B113">
            <v>0</v>
          </cell>
          <cell r="C113">
            <v>0</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C113">
            <v>0</v>
          </cell>
        </row>
        <row r="114">
          <cell r="A114">
            <v>0</v>
          </cell>
          <cell r="B114">
            <v>0</v>
          </cell>
          <cell r="C114">
            <v>0</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C114">
            <v>0</v>
          </cell>
        </row>
      </sheetData>
      <sheetData sheetId="282"/>
      <sheetData sheetId="283">
        <row r="131">
          <cell r="M131">
            <v>1.9874502808596513</v>
          </cell>
        </row>
      </sheetData>
      <sheetData sheetId="284"/>
      <sheetData sheetId="285"/>
      <sheetData sheetId="286"/>
      <sheetData sheetId="287"/>
      <sheetData sheetId="288"/>
      <sheetData sheetId="289" refreshError="1"/>
      <sheetData sheetId="290" refreshError="1"/>
      <sheetData sheetId="291"/>
      <sheetData sheetId="292"/>
      <sheetData sheetId="293"/>
      <sheetData sheetId="294"/>
      <sheetData sheetId="295"/>
      <sheetData sheetId="296"/>
      <sheetData sheetId="297"/>
      <sheetData sheetId="298"/>
      <sheetData sheetId="29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Prog-2022"/>
      <sheetName val="Por-Kader-1-2022"/>
      <sheetName val="Por-Kader-2-2022"/>
      <sheetName val="Por-Izo-Info-2022"/>
      <sheetName val="Por-Prired-2022"/>
      <sheetName val="NAM-PO1 2022"/>
      <sheetName val="NAM-PO2 2022"/>
      <sheetName val="Seznam društev"/>
      <sheetName val="Programi-Šifre"/>
    </sheetNames>
    <sheetDataSet>
      <sheetData sheetId="0">
        <row r="3">
          <cell r="C3"/>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30"/>
  <sheetViews>
    <sheetView topLeftCell="A12" workbookViewId="0">
      <selection activeCell="M10" sqref="M10"/>
    </sheetView>
  </sheetViews>
  <sheetFormatPr defaultRowHeight="14.25" x14ac:dyDescent="0.2"/>
  <cols>
    <col min="1" max="1" width="1.28515625" style="3" customWidth="1"/>
    <col min="2" max="2" width="9" style="3" customWidth="1"/>
    <col min="3" max="3" width="37.85546875" style="3" customWidth="1"/>
    <col min="4" max="12" width="11.85546875" style="3" customWidth="1"/>
    <col min="13" max="13" width="39.42578125" style="3" customWidth="1"/>
    <col min="14" max="16384" width="9.140625" style="3"/>
  </cols>
  <sheetData>
    <row r="1" spans="2:13" x14ac:dyDescent="0.2">
      <c r="B1" s="1" t="s">
        <v>629</v>
      </c>
      <c r="C1" s="2"/>
      <c r="D1" s="2"/>
      <c r="E1" s="2"/>
      <c r="F1" s="2"/>
      <c r="G1" s="2"/>
      <c r="H1" s="2"/>
      <c r="I1" s="2"/>
      <c r="J1" s="2"/>
      <c r="K1" s="2"/>
      <c r="L1" s="2"/>
    </row>
    <row r="2" spans="2:13" x14ac:dyDescent="0.2">
      <c r="B2" s="1"/>
      <c r="C2" s="2"/>
      <c r="D2" s="2"/>
      <c r="E2" s="2"/>
      <c r="F2" s="2"/>
      <c r="G2" s="2"/>
      <c r="H2" s="2"/>
      <c r="I2" s="2"/>
      <c r="J2" s="2"/>
      <c r="K2" s="2"/>
      <c r="L2" s="2"/>
    </row>
    <row r="3" spans="2:13" x14ac:dyDescent="0.2">
      <c r="B3" s="4" t="s">
        <v>0</v>
      </c>
      <c r="C3" s="5"/>
      <c r="D3" s="2"/>
      <c r="E3" s="2"/>
      <c r="F3" s="2"/>
      <c r="G3" s="2"/>
      <c r="H3" s="2"/>
      <c r="I3" s="2"/>
      <c r="J3" s="2"/>
      <c r="K3" s="2"/>
      <c r="L3" s="2"/>
    </row>
    <row r="4" spans="2:13" x14ac:dyDescent="0.2">
      <c r="B4" s="2"/>
      <c r="C4" s="2"/>
      <c r="D4" s="2"/>
      <c r="E4" s="2"/>
      <c r="F4" s="2"/>
      <c r="G4" s="2"/>
      <c r="H4" s="2"/>
      <c r="I4" s="2"/>
      <c r="J4" s="2"/>
      <c r="K4" s="2"/>
      <c r="L4" s="2"/>
    </row>
    <row r="5" spans="2:13" ht="39" x14ac:dyDescent="0.25">
      <c r="B5" s="6" t="s">
        <v>1</v>
      </c>
      <c r="C5" s="6" t="s">
        <v>2</v>
      </c>
      <c r="D5" s="7" t="s">
        <v>630</v>
      </c>
      <c r="E5" s="6" t="s">
        <v>3</v>
      </c>
      <c r="F5" s="6" t="s">
        <v>4</v>
      </c>
      <c r="G5" s="8" t="s">
        <v>5</v>
      </c>
      <c r="H5" s="6" t="s">
        <v>6</v>
      </c>
      <c r="I5" s="6" t="s">
        <v>7</v>
      </c>
      <c r="J5" s="6" t="s">
        <v>8</v>
      </c>
      <c r="K5" s="6" t="s">
        <v>9</v>
      </c>
      <c r="L5"/>
    </row>
    <row r="6" spans="2:13" s="13" customFormat="1" ht="25.5" x14ac:dyDescent="0.25">
      <c r="B6" s="9" t="s">
        <v>10</v>
      </c>
      <c r="C6" s="10" t="s">
        <v>11</v>
      </c>
      <c r="D6" s="11">
        <f>D7+D8+D9+D10+D11</f>
        <v>0</v>
      </c>
      <c r="E6" s="12">
        <f t="shared" ref="E6:K6" si="0">E7+E8+E9+E10+E11</f>
        <v>0</v>
      </c>
      <c r="F6" s="12">
        <f t="shared" si="0"/>
        <v>0</v>
      </c>
      <c r="G6" s="12">
        <f t="shared" si="0"/>
        <v>0</v>
      </c>
      <c r="H6" s="12">
        <f t="shared" si="0"/>
        <v>0</v>
      </c>
      <c r="I6" s="12">
        <f t="shared" si="0"/>
        <v>0</v>
      </c>
      <c r="J6" s="12">
        <f t="shared" si="0"/>
        <v>0</v>
      </c>
      <c r="K6" s="12">
        <f t="shared" si="0"/>
        <v>0</v>
      </c>
      <c r="L6"/>
      <c r="M6"/>
    </row>
    <row r="7" spans="2:13" s="13" customFormat="1" ht="15" x14ac:dyDescent="0.25">
      <c r="B7" s="9" t="s">
        <v>12</v>
      </c>
      <c r="C7" s="9" t="s">
        <v>13</v>
      </c>
      <c r="D7" s="14"/>
      <c r="E7" s="15"/>
      <c r="F7" s="15"/>
      <c r="G7" s="15"/>
      <c r="H7" s="15"/>
      <c r="I7" s="15"/>
      <c r="J7" s="15"/>
      <c r="K7" s="15"/>
      <c r="L7"/>
      <c r="M7"/>
    </row>
    <row r="8" spans="2:13" s="13" customFormat="1" ht="25.5" x14ac:dyDescent="0.25">
      <c r="B8" s="9" t="s">
        <v>14</v>
      </c>
      <c r="C8" s="9" t="s">
        <v>15</v>
      </c>
      <c r="D8" s="14"/>
      <c r="E8" s="15"/>
      <c r="F8" s="15"/>
      <c r="G8" s="15"/>
      <c r="H8" s="15"/>
      <c r="I8" s="15"/>
      <c r="J8" s="15"/>
      <c r="K8" s="15"/>
      <c r="L8"/>
      <c r="M8"/>
    </row>
    <row r="9" spans="2:13" s="13" customFormat="1" ht="15" x14ac:dyDescent="0.25">
      <c r="B9" s="9" t="s">
        <v>16</v>
      </c>
      <c r="C9" s="9" t="s">
        <v>17</v>
      </c>
      <c r="D9" s="14"/>
      <c r="E9" s="15"/>
      <c r="F9" s="15"/>
      <c r="G9" s="15"/>
      <c r="H9" s="15"/>
      <c r="I9" s="15"/>
      <c r="J9" s="15"/>
      <c r="K9" s="15"/>
      <c r="L9"/>
      <c r="M9"/>
    </row>
    <row r="10" spans="2:13" s="13" customFormat="1" ht="25.5" x14ac:dyDescent="0.25">
      <c r="B10" s="10" t="s">
        <v>18</v>
      </c>
      <c r="C10" s="9" t="s">
        <v>19</v>
      </c>
      <c r="D10" s="14"/>
      <c r="E10" s="15"/>
      <c r="F10" s="15"/>
      <c r="G10" s="15"/>
      <c r="H10" s="15"/>
      <c r="I10" s="15"/>
      <c r="J10" s="15"/>
      <c r="K10" s="15"/>
      <c r="L10"/>
      <c r="M10"/>
    </row>
    <row r="11" spans="2:13" s="13" customFormat="1" ht="38.25" x14ac:dyDescent="0.25">
      <c r="B11" s="10" t="s">
        <v>20</v>
      </c>
      <c r="C11" s="10" t="s">
        <v>21</v>
      </c>
      <c r="D11" s="11">
        <f>D12+D16</f>
        <v>0</v>
      </c>
      <c r="E11" s="12">
        <f t="shared" ref="E11:K11" si="1">E12+E16</f>
        <v>0</v>
      </c>
      <c r="F11" s="12">
        <f t="shared" si="1"/>
        <v>0</v>
      </c>
      <c r="G11" s="12">
        <f t="shared" si="1"/>
        <v>0</v>
      </c>
      <c r="H11" s="12">
        <f t="shared" si="1"/>
        <v>0</v>
      </c>
      <c r="I11" s="12">
        <f t="shared" si="1"/>
        <v>0</v>
      </c>
      <c r="J11" s="12">
        <f t="shared" si="1"/>
        <v>0</v>
      </c>
      <c r="K11" s="12">
        <f t="shared" si="1"/>
        <v>0</v>
      </c>
      <c r="L11"/>
      <c r="M11"/>
    </row>
    <row r="12" spans="2:13" s="13" customFormat="1" ht="25.5" x14ac:dyDescent="0.25">
      <c r="B12" s="10" t="s">
        <v>22</v>
      </c>
      <c r="C12" s="10" t="s">
        <v>23</v>
      </c>
      <c r="D12" s="11">
        <f>D13+D14+D15</f>
        <v>0</v>
      </c>
      <c r="E12" s="12">
        <f t="shared" ref="E12:K12" si="2">E13+E14+E15</f>
        <v>0</v>
      </c>
      <c r="F12" s="12">
        <f t="shared" si="2"/>
        <v>0</v>
      </c>
      <c r="G12" s="12">
        <f t="shared" si="2"/>
        <v>0</v>
      </c>
      <c r="H12" s="12">
        <f t="shared" si="2"/>
        <v>0</v>
      </c>
      <c r="I12" s="12">
        <f t="shared" si="2"/>
        <v>0</v>
      </c>
      <c r="J12" s="12">
        <f t="shared" si="2"/>
        <v>0</v>
      </c>
      <c r="K12" s="12">
        <f t="shared" si="2"/>
        <v>0</v>
      </c>
      <c r="L12"/>
      <c r="M12"/>
    </row>
    <row r="13" spans="2:13" s="13" customFormat="1" ht="15" x14ac:dyDescent="0.25">
      <c r="B13" s="9" t="s">
        <v>24</v>
      </c>
      <c r="C13" s="9" t="s">
        <v>25</v>
      </c>
      <c r="D13" s="14"/>
      <c r="E13" s="16"/>
      <c r="F13" s="16"/>
      <c r="G13" s="16"/>
      <c r="H13" s="16"/>
      <c r="I13" s="16"/>
      <c r="J13" s="16"/>
      <c r="K13" s="16"/>
      <c r="L13"/>
      <c r="M13"/>
    </row>
    <row r="14" spans="2:13" s="13" customFormat="1" ht="15" x14ac:dyDescent="0.25">
      <c r="B14" s="9" t="s">
        <v>26</v>
      </c>
      <c r="C14" s="9" t="s">
        <v>27</v>
      </c>
      <c r="D14" s="14"/>
      <c r="E14" s="16"/>
      <c r="F14" s="16"/>
      <c r="G14" s="16"/>
      <c r="H14" s="16"/>
      <c r="I14" s="16"/>
      <c r="J14" s="16"/>
      <c r="K14" s="16"/>
      <c r="L14"/>
      <c r="M14"/>
    </row>
    <row r="15" spans="2:13" s="13" customFormat="1" ht="15" x14ac:dyDescent="0.25">
      <c r="B15" s="9" t="s">
        <v>28</v>
      </c>
      <c r="C15" s="9" t="s">
        <v>29</v>
      </c>
      <c r="D15" s="14"/>
      <c r="E15" s="16"/>
      <c r="F15" s="16"/>
      <c r="G15" s="16"/>
      <c r="H15" s="16"/>
      <c r="I15" s="16"/>
      <c r="J15" s="16"/>
      <c r="K15" s="16"/>
      <c r="L15"/>
      <c r="M15"/>
    </row>
    <row r="16" spans="2:13" s="13" customFormat="1" ht="25.5" x14ac:dyDescent="0.25">
      <c r="B16" s="10" t="s">
        <v>30</v>
      </c>
      <c r="C16" s="10" t="s">
        <v>31</v>
      </c>
      <c r="D16" s="11">
        <f>D17+D18</f>
        <v>0</v>
      </c>
      <c r="E16" s="12">
        <f t="shared" ref="E16:K16" si="3">E17+E18</f>
        <v>0</v>
      </c>
      <c r="F16" s="12">
        <f t="shared" si="3"/>
        <v>0</v>
      </c>
      <c r="G16" s="12">
        <f t="shared" si="3"/>
        <v>0</v>
      </c>
      <c r="H16" s="12">
        <f t="shared" si="3"/>
        <v>0</v>
      </c>
      <c r="I16" s="12">
        <f t="shared" si="3"/>
        <v>0</v>
      </c>
      <c r="J16" s="12">
        <f t="shared" si="3"/>
        <v>0</v>
      </c>
      <c r="K16" s="12">
        <f t="shared" si="3"/>
        <v>0</v>
      </c>
      <c r="L16"/>
      <c r="M16"/>
    </row>
    <row r="17" spans="2:13" s="13" customFormat="1" ht="15" x14ac:dyDescent="0.25">
      <c r="B17" s="9" t="s">
        <v>32</v>
      </c>
      <c r="C17" s="9" t="s">
        <v>33</v>
      </c>
      <c r="D17" s="14"/>
      <c r="E17" s="16"/>
      <c r="F17" s="16"/>
      <c r="G17" s="16"/>
      <c r="H17" s="16"/>
      <c r="I17" s="16"/>
      <c r="J17" s="16"/>
      <c r="K17" s="16"/>
      <c r="L17"/>
      <c r="M17"/>
    </row>
    <row r="18" spans="2:13" s="13" customFormat="1" ht="15" x14ac:dyDescent="0.25">
      <c r="B18" s="9" t="s">
        <v>34</v>
      </c>
      <c r="C18" s="9" t="s">
        <v>35</v>
      </c>
      <c r="D18" s="14"/>
      <c r="E18" s="16"/>
      <c r="F18" s="16"/>
      <c r="G18" s="16"/>
      <c r="H18" s="16"/>
      <c r="I18" s="16"/>
      <c r="J18" s="16"/>
      <c r="K18" s="16"/>
      <c r="L18"/>
      <c r="M18"/>
    </row>
    <row r="19" spans="2:13" s="13" customFormat="1" ht="15" x14ac:dyDescent="0.25">
      <c r="B19" s="10" t="s">
        <v>36</v>
      </c>
      <c r="C19" s="10" t="s">
        <v>37</v>
      </c>
      <c r="D19" s="14"/>
      <c r="E19" s="15"/>
      <c r="F19" s="15"/>
      <c r="G19" s="15"/>
      <c r="H19" s="15"/>
      <c r="I19" s="15"/>
      <c r="J19" s="15"/>
      <c r="K19" s="15"/>
      <c r="L19"/>
      <c r="M19"/>
    </row>
    <row r="20" spans="2:13" s="13" customFormat="1" ht="15" x14ac:dyDescent="0.25">
      <c r="B20" s="10" t="s">
        <v>38</v>
      </c>
      <c r="C20" s="10" t="s">
        <v>39</v>
      </c>
      <c r="D20" s="14"/>
      <c r="E20" s="15"/>
      <c r="F20" s="15"/>
      <c r="G20" s="15"/>
      <c r="H20" s="15"/>
      <c r="I20" s="15"/>
      <c r="J20" s="15"/>
      <c r="K20" s="15"/>
      <c r="L20"/>
      <c r="M20"/>
    </row>
    <row r="21" spans="2:13" s="13" customFormat="1" ht="15" x14ac:dyDescent="0.25">
      <c r="B21" s="10" t="s">
        <v>40</v>
      </c>
      <c r="C21" s="10" t="s">
        <v>41</v>
      </c>
      <c r="D21" s="14"/>
      <c r="E21" s="15"/>
      <c r="F21" s="15"/>
      <c r="G21" s="15"/>
      <c r="H21" s="15"/>
      <c r="I21" s="15"/>
      <c r="J21" s="15"/>
      <c r="K21" s="15"/>
      <c r="L21"/>
      <c r="M21"/>
    </row>
    <row r="22" spans="2:13" s="13" customFormat="1" ht="15" x14ac:dyDescent="0.25">
      <c r="B22" s="10" t="s">
        <v>42</v>
      </c>
      <c r="C22" s="10" t="s">
        <v>43</v>
      </c>
      <c r="D22" s="14"/>
      <c r="E22" s="15"/>
      <c r="F22" s="15"/>
      <c r="G22" s="15"/>
      <c r="H22" s="15"/>
      <c r="I22" s="15"/>
      <c r="J22" s="15"/>
      <c r="K22" s="15"/>
      <c r="L22"/>
      <c r="M22"/>
    </row>
    <row r="23" spans="2:13" s="13" customFormat="1" ht="15" x14ac:dyDescent="0.25">
      <c r="B23" s="10" t="s">
        <v>44</v>
      </c>
      <c r="C23" s="10" t="s">
        <v>45</v>
      </c>
      <c r="D23" s="14"/>
      <c r="E23" s="15"/>
      <c r="F23" s="15"/>
      <c r="G23" s="15"/>
      <c r="H23" s="15"/>
      <c r="I23" s="15"/>
      <c r="J23" s="15"/>
      <c r="K23" s="15"/>
      <c r="L23"/>
      <c r="M23"/>
    </row>
    <row r="24" spans="2:13" s="13" customFormat="1" ht="25.5" x14ac:dyDescent="0.25">
      <c r="B24" s="10" t="s">
        <v>46</v>
      </c>
      <c r="C24" s="10" t="s">
        <v>47</v>
      </c>
      <c r="D24" s="14"/>
      <c r="E24" s="15"/>
      <c r="F24" s="15"/>
      <c r="G24" s="15"/>
      <c r="H24" s="15"/>
      <c r="I24" s="15"/>
      <c r="J24" s="15"/>
      <c r="K24" s="15"/>
      <c r="L24"/>
      <c r="M24"/>
    </row>
    <row r="25" spans="2:13" s="13" customFormat="1" ht="15" x14ac:dyDescent="0.25">
      <c r="B25" s="10" t="s">
        <v>48</v>
      </c>
      <c r="C25" s="10" t="s">
        <v>49</v>
      </c>
      <c r="D25" s="14"/>
      <c r="E25" s="15"/>
      <c r="F25" s="15"/>
      <c r="G25" s="15"/>
      <c r="H25" s="15"/>
      <c r="I25" s="15"/>
      <c r="J25" s="15"/>
      <c r="K25" s="15"/>
      <c r="L25"/>
      <c r="M25"/>
    </row>
    <row r="26" spans="2:13" ht="15" x14ac:dyDescent="0.25">
      <c r="B26" s="9"/>
      <c r="C26" s="7" t="s">
        <v>50</v>
      </c>
      <c r="D26" s="12">
        <f>D6+D19+D20+D21+D22+D23+D24+D25</f>
        <v>0</v>
      </c>
      <c r="E26" s="12">
        <f t="shared" ref="E26:K26" si="4">E6+E19+E20+E21+E22+E23+E24+E25</f>
        <v>0</v>
      </c>
      <c r="F26" s="12">
        <f t="shared" si="4"/>
        <v>0</v>
      </c>
      <c r="G26" s="12">
        <f t="shared" si="4"/>
        <v>0</v>
      </c>
      <c r="H26" s="12">
        <f t="shared" si="4"/>
        <v>0</v>
      </c>
      <c r="I26" s="12">
        <f t="shared" si="4"/>
        <v>0</v>
      </c>
      <c r="J26" s="12">
        <f t="shared" si="4"/>
        <v>0</v>
      </c>
      <c r="K26" s="12">
        <f t="shared" si="4"/>
        <v>0</v>
      </c>
      <c r="L26"/>
    </row>
    <row r="27" spans="2:13" x14ac:dyDescent="0.2">
      <c r="B27" s="17"/>
      <c r="C27" s="18"/>
      <c r="D27" s="19"/>
      <c r="E27" s="19"/>
      <c r="F27" s="19"/>
      <c r="G27" s="19"/>
      <c r="H27" s="19"/>
      <c r="I27" s="19"/>
      <c r="J27" s="19"/>
      <c r="K27" s="19"/>
      <c r="L27" s="19"/>
    </row>
    <row r="28" spans="2:13" x14ac:dyDescent="0.2">
      <c r="B28" s="2"/>
      <c r="C28" s="2"/>
      <c r="D28" s="2"/>
      <c r="E28" s="2"/>
      <c r="F28" s="2"/>
      <c r="G28" s="2"/>
      <c r="H28" s="2"/>
      <c r="I28" s="2" t="s">
        <v>51</v>
      </c>
      <c r="J28" s="2"/>
      <c r="K28" s="2"/>
      <c r="L28" s="2"/>
    </row>
    <row r="29" spans="2:13" x14ac:dyDescent="0.2">
      <c r="B29" s="2"/>
      <c r="C29" s="2"/>
      <c r="D29" s="20" t="s">
        <v>52</v>
      </c>
      <c r="E29" s="2"/>
      <c r="F29" s="2"/>
      <c r="G29" s="2"/>
      <c r="H29" s="2"/>
      <c r="I29" s="20" t="s">
        <v>53</v>
      </c>
      <c r="J29" s="2"/>
      <c r="K29" s="2"/>
      <c r="L29" s="2"/>
    </row>
    <row r="30" spans="2:13" x14ac:dyDescent="0.2">
      <c r="B30" s="2"/>
      <c r="C30" s="2"/>
      <c r="D30" s="2"/>
      <c r="E30" s="2"/>
      <c r="F30" s="2"/>
      <c r="G30" s="2"/>
      <c r="H30" s="2"/>
      <c r="I30" s="2" t="s">
        <v>54</v>
      </c>
      <c r="J30" s="2"/>
      <c r="K30" s="2"/>
      <c r="L30" s="2"/>
    </row>
  </sheetData>
  <pageMargins left="0.70866141732283472" right="0.70866141732283472" top="0.74803149606299213" bottom="0.74803149606299213" header="0.31496062992125984" footer="0.31496062992125984"/>
  <pageSetup paperSize="9" scale="90" orientation="landscape" r:id="rId1"/>
  <headerFooter>
    <oddHeader>&amp;L&amp;"Cambria,Krepko"&amp;10Občina Šenčur&amp;R&amp;"Cambria,Krepko"&amp;10Obr-P1
Programi</oddHeader>
    <oddFooter>&amp;C&amp;"Cambria,Krepko"&amp;10Poročilo-Programi&amp;R&amp;6&amp;K00+000Avt.delo-JZ</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36"/>
  <sheetViews>
    <sheetView workbookViewId="0">
      <selection activeCell="M16" sqref="M15:M16"/>
    </sheetView>
  </sheetViews>
  <sheetFormatPr defaultRowHeight="14.25" x14ac:dyDescent="0.2"/>
  <cols>
    <col min="1" max="1" width="1.140625" style="3" customWidth="1"/>
    <col min="2" max="2" width="37.7109375" style="3" customWidth="1"/>
    <col min="3" max="3" width="32.7109375" style="42" customWidth="1"/>
    <col min="4" max="4" width="3.5703125" style="43" customWidth="1"/>
    <col min="5" max="5" width="32.7109375" style="42" customWidth="1"/>
    <col min="6" max="6" width="3.5703125" style="43" customWidth="1"/>
    <col min="7" max="7" width="32.7109375" style="42" customWidth="1"/>
    <col min="8" max="8" width="3.5703125" style="43" customWidth="1"/>
    <col min="9" max="16384" width="9.140625" style="3"/>
  </cols>
  <sheetData>
    <row r="1" spans="2:8" ht="15.75" x14ac:dyDescent="0.25">
      <c r="B1" s="21" t="s">
        <v>631</v>
      </c>
      <c r="C1" s="20"/>
      <c r="D1" s="22"/>
      <c r="E1" s="20"/>
      <c r="F1" s="22"/>
      <c r="G1" s="20"/>
      <c r="H1" s="22"/>
    </row>
    <row r="2" spans="2:8" x14ac:dyDescent="0.2">
      <c r="B2" s="1"/>
      <c r="C2" s="20"/>
      <c r="D2" s="22"/>
      <c r="E2" s="20"/>
      <c r="F2" s="22"/>
      <c r="G2" s="20"/>
      <c r="H2" s="22"/>
    </row>
    <row r="3" spans="2:8" x14ac:dyDescent="0.2">
      <c r="B3" s="1" t="s">
        <v>55</v>
      </c>
      <c r="C3" s="5">
        <f>'[2]Por-Prog-2022'!C3</f>
        <v>0</v>
      </c>
      <c r="D3" s="22"/>
      <c r="E3" s="20"/>
      <c r="F3" s="22"/>
      <c r="G3" s="20"/>
      <c r="H3" s="22"/>
    </row>
    <row r="4" spans="2:8" x14ac:dyDescent="0.2">
      <c r="B4" s="2"/>
      <c r="C4" s="20"/>
      <c r="D4" s="22"/>
      <c r="E4" s="20"/>
      <c r="F4" s="22"/>
      <c r="G4" s="20"/>
      <c r="H4" s="22"/>
    </row>
    <row r="5" spans="2:8" ht="28.5" x14ac:dyDescent="0.2">
      <c r="B5" s="23" t="s">
        <v>56</v>
      </c>
      <c r="C5" s="24" t="s">
        <v>57</v>
      </c>
      <c r="D5" s="25" t="s">
        <v>58</v>
      </c>
      <c r="E5" s="24" t="s">
        <v>59</v>
      </c>
      <c r="F5" s="25" t="s">
        <v>58</v>
      </c>
      <c r="G5" s="24" t="s">
        <v>60</v>
      </c>
      <c r="H5" s="25" t="s">
        <v>58</v>
      </c>
    </row>
    <row r="6" spans="2:8" x14ac:dyDescent="0.2">
      <c r="B6" s="26" t="s">
        <v>61</v>
      </c>
      <c r="C6" s="27"/>
      <c r="D6" s="28"/>
      <c r="E6" s="27"/>
      <c r="F6" s="28"/>
      <c r="G6" s="27"/>
      <c r="H6" s="29"/>
    </row>
    <row r="7" spans="2:8" x14ac:dyDescent="0.2">
      <c r="B7" s="26" t="s">
        <v>62</v>
      </c>
      <c r="C7" s="27"/>
      <c r="D7" s="30"/>
      <c r="E7" s="27"/>
      <c r="F7" s="30"/>
      <c r="G7" s="27"/>
      <c r="H7" s="31"/>
    </row>
    <row r="8" spans="2:8" x14ac:dyDescent="0.2">
      <c r="B8" s="26" t="s">
        <v>63</v>
      </c>
      <c r="C8" s="27"/>
      <c r="D8" s="30"/>
      <c r="E8" s="27"/>
      <c r="F8" s="30"/>
      <c r="G8" s="27"/>
      <c r="H8" s="31"/>
    </row>
    <row r="9" spans="2:8" ht="25.5" x14ac:dyDescent="0.2">
      <c r="B9" s="32" t="s">
        <v>64</v>
      </c>
      <c r="C9" s="27"/>
      <c r="D9" s="30"/>
      <c r="E9" s="27"/>
      <c r="F9" s="30"/>
      <c r="G9" s="27"/>
      <c r="H9" s="31"/>
    </row>
    <row r="10" spans="2:8" x14ac:dyDescent="0.2">
      <c r="B10" s="26" t="s">
        <v>65</v>
      </c>
      <c r="C10" s="27"/>
      <c r="D10" s="30"/>
      <c r="E10" s="27"/>
      <c r="F10" s="30"/>
      <c r="G10" s="27"/>
      <c r="H10" s="31"/>
    </row>
    <row r="11" spans="2:8" x14ac:dyDescent="0.2">
      <c r="B11" s="26" t="s">
        <v>66</v>
      </c>
      <c r="C11" s="27"/>
      <c r="D11" s="30"/>
      <c r="E11" s="27"/>
      <c r="F11" s="30"/>
      <c r="G11" s="27"/>
      <c r="H11" s="31"/>
    </row>
    <row r="12" spans="2:8" x14ac:dyDescent="0.2">
      <c r="B12" s="26" t="s">
        <v>67</v>
      </c>
      <c r="C12" s="27"/>
      <c r="D12" s="30"/>
      <c r="E12" s="27"/>
      <c r="F12" s="30"/>
      <c r="G12" s="27"/>
      <c r="H12" s="31"/>
    </row>
    <row r="13" spans="2:8" x14ac:dyDescent="0.2">
      <c r="B13" s="26" t="s">
        <v>68</v>
      </c>
      <c r="C13" s="27"/>
      <c r="D13" s="30"/>
      <c r="E13" s="27"/>
      <c r="F13" s="30"/>
      <c r="G13" s="27"/>
      <c r="H13" s="31"/>
    </row>
    <row r="14" spans="2:8" x14ac:dyDescent="0.2">
      <c r="B14" s="26" t="s">
        <v>69</v>
      </c>
      <c r="C14" s="27"/>
      <c r="D14" s="30"/>
      <c r="E14" s="27"/>
      <c r="F14" s="30"/>
      <c r="G14" s="27"/>
      <c r="H14" s="31"/>
    </row>
    <row r="15" spans="2:8" x14ac:dyDescent="0.2">
      <c r="B15" s="26" t="s">
        <v>70</v>
      </c>
      <c r="C15" s="27"/>
      <c r="D15" s="30"/>
      <c r="E15" s="27"/>
      <c r="F15" s="30"/>
      <c r="G15" s="27"/>
      <c r="H15" s="31"/>
    </row>
    <row r="16" spans="2:8" x14ac:dyDescent="0.2">
      <c r="B16" s="26" t="s">
        <v>71</v>
      </c>
      <c r="C16" s="27"/>
      <c r="D16" s="30"/>
      <c r="E16" s="27"/>
      <c r="F16" s="30"/>
      <c r="G16" s="27"/>
      <c r="H16" s="31"/>
    </row>
    <row r="17" spans="2:8" x14ac:dyDescent="0.2">
      <c r="B17" s="26" t="s">
        <v>72</v>
      </c>
      <c r="C17" s="27"/>
      <c r="D17" s="30"/>
      <c r="E17" s="27"/>
      <c r="F17" s="30"/>
      <c r="G17" s="27"/>
      <c r="H17" s="31"/>
    </row>
    <row r="18" spans="2:8" x14ac:dyDescent="0.2">
      <c r="B18" s="26"/>
      <c r="C18" s="27"/>
      <c r="D18" s="30"/>
      <c r="E18" s="27"/>
      <c r="F18" s="30"/>
      <c r="G18" s="27"/>
      <c r="H18" s="31"/>
    </row>
    <row r="19" spans="2:8" x14ac:dyDescent="0.2">
      <c r="B19" s="26"/>
      <c r="C19" s="27"/>
      <c r="D19" s="30"/>
      <c r="E19" s="27"/>
      <c r="F19" s="30"/>
      <c r="G19" s="27"/>
      <c r="H19" s="31"/>
    </row>
    <row r="20" spans="2:8" x14ac:dyDescent="0.2">
      <c r="B20" s="26"/>
      <c r="C20" s="27"/>
      <c r="D20" s="30"/>
      <c r="E20" s="27"/>
      <c r="F20" s="30"/>
      <c r="G20" s="27"/>
      <c r="H20" s="31"/>
    </row>
    <row r="21" spans="2:8" x14ac:dyDescent="0.2">
      <c r="B21" s="26"/>
      <c r="C21" s="27"/>
      <c r="D21" s="30"/>
      <c r="E21" s="27"/>
      <c r="F21" s="30"/>
      <c r="G21" s="27"/>
      <c r="H21" s="31"/>
    </row>
    <row r="22" spans="2:8" x14ac:dyDescent="0.2">
      <c r="B22" s="23" t="s">
        <v>50</v>
      </c>
      <c r="C22" s="33">
        <f>SUM(C7:C21)</f>
        <v>0</v>
      </c>
      <c r="D22" s="34">
        <f>SUM(D6:D21)</f>
        <v>0</v>
      </c>
      <c r="E22" s="33">
        <f>SUM(E7:E21)</f>
        <v>0</v>
      </c>
      <c r="F22" s="34">
        <f>SUM(F6:F21)</f>
        <v>0</v>
      </c>
      <c r="G22" s="33">
        <f>SUM(G7:G21)</f>
        <v>0</v>
      </c>
      <c r="H22" s="34">
        <f>SUM(H6:H21)</f>
        <v>0</v>
      </c>
    </row>
    <row r="23" spans="2:8" x14ac:dyDescent="0.2">
      <c r="B23" s="35"/>
      <c r="C23" s="36"/>
      <c r="D23" s="36"/>
      <c r="E23" s="36"/>
      <c r="F23" s="36"/>
      <c r="G23" s="36"/>
      <c r="H23" s="37"/>
    </row>
    <row r="24" spans="2:8" x14ac:dyDescent="0.2">
      <c r="B24" s="23" t="s">
        <v>73</v>
      </c>
      <c r="C24" s="38" t="s">
        <v>74</v>
      </c>
      <c r="D24" s="31" t="s">
        <v>58</v>
      </c>
      <c r="E24" s="38" t="s">
        <v>75</v>
      </c>
      <c r="F24" s="39" t="s">
        <v>58</v>
      </c>
      <c r="G24" s="38" t="s">
        <v>76</v>
      </c>
      <c r="H24" s="39" t="s">
        <v>77</v>
      </c>
    </row>
    <row r="25" spans="2:8" x14ac:dyDescent="0.2">
      <c r="B25" s="40" t="s">
        <v>78</v>
      </c>
      <c r="C25" s="40" t="s">
        <v>78</v>
      </c>
      <c r="D25" s="31"/>
      <c r="E25" s="40" t="s">
        <v>78</v>
      </c>
      <c r="F25" s="31"/>
      <c r="G25" s="41"/>
      <c r="H25" s="41" t="s">
        <v>79</v>
      </c>
    </row>
    <row r="26" spans="2:8" x14ac:dyDescent="0.2">
      <c r="B26" s="26" t="s">
        <v>80</v>
      </c>
      <c r="C26" s="39"/>
      <c r="D26" s="31"/>
      <c r="E26" s="39"/>
      <c r="F26" s="31"/>
      <c r="G26" s="33"/>
      <c r="H26" s="41">
        <f t="shared" ref="H26:H30" si="0">D26+F26</f>
        <v>0</v>
      </c>
    </row>
    <row r="27" spans="2:8" x14ac:dyDescent="0.2">
      <c r="B27" s="26" t="s">
        <v>81</v>
      </c>
      <c r="C27" s="39"/>
      <c r="D27" s="31"/>
      <c r="E27" s="39"/>
      <c r="F27" s="31"/>
      <c r="G27" s="33"/>
      <c r="H27" s="41">
        <f t="shared" si="0"/>
        <v>0</v>
      </c>
    </row>
    <row r="28" spans="2:8" x14ac:dyDescent="0.2">
      <c r="B28" s="26" t="s">
        <v>82</v>
      </c>
      <c r="C28" s="39"/>
      <c r="D28" s="31"/>
      <c r="E28" s="39"/>
      <c r="F28" s="31"/>
      <c r="G28" s="33"/>
      <c r="H28" s="41">
        <f t="shared" si="0"/>
        <v>0</v>
      </c>
    </row>
    <row r="29" spans="2:8" x14ac:dyDescent="0.2">
      <c r="B29" s="26" t="s">
        <v>83</v>
      </c>
      <c r="C29" s="39"/>
      <c r="D29" s="31"/>
      <c r="E29" s="39"/>
      <c r="F29" s="31"/>
      <c r="G29" s="33"/>
      <c r="H29" s="41">
        <f t="shared" si="0"/>
        <v>0</v>
      </c>
    </row>
    <row r="30" spans="2:8" x14ac:dyDescent="0.2">
      <c r="B30" s="26" t="s">
        <v>84</v>
      </c>
      <c r="C30" s="39"/>
      <c r="D30" s="31"/>
      <c r="E30" s="39"/>
      <c r="F30" s="31"/>
      <c r="G30" s="33"/>
      <c r="H30" s="41">
        <f t="shared" si="0"/>
        <v>0</v>
      </c>
    </row>
    <row r="31" spans="2:8" x14ac:dyDescent="0.2">
      <c r="B31" s="23" t="s">
        <v>50</v>
      </c>
      <c r="C31" s="33">
        <f>SUM(C26:C30)</f>
        <v>0</v>
      </c>
      <c r="D31" s="34">
        <f>SUM(D25:D30)</f>
        <v>0</v>
      </c>
      <c r="E31" s="33">
        <f>SUM(E26:E30)</f>
        <v>0</v>
      </c>
      <c r="F31" s="34">
        <f>SUM(F25:F30)</f>
        <v>0</v>
      </c>
      <c r="G31" s="33">
        <f>SUM(G26:G30)</f>
        <v>0</v>
      </c>
      <c r="H31" s="34">
        <f>SUM(H25:H30)</f>
        <v>0</v>
      </c>
    </row>
    <row r="32" spans="2:8" x14ac:dyDescent="0.2">
      <c r="B32" s="2"/>
      <c r="C32" s="22"/>
      <c r="D32" s="22"/>
      <c r="E32" s="22"/>
      <c r="F32" s="22"/>
      <c r="G32" s="22"/>
      <c r="H32" s="22"/>
    </row>
    <row r="33" spans="2:8" x14ac:dyDescent="0.2">
      <c r="B33" s="2"/>
      <c r="C33" s="22"/>
      <c r="D33" s="22"/>
      <c r="E33" s="22"/>
      <c r="F33" s="22"/>
      <c r="G33" s="22"/>
      <c r="H33" s="22"/>
    </row>
    <row r="34" spans="2:8" x14ac:dyDescent="0.2">
      <c r="B34" s="2"/>
      <c r="C34" s="22" t="s">
        <v>85</v>
      </c>
      <c r="D34" s="22"/>
      <c r="E34" s="22"/>
      <c r="F34" s="22"/>
      <c r="G34" s="22" t="s">
        <v>86</v>
      </c>
      <c r="H34" s="22"/>
    </row>
    <row r="35" spans="2:8" x14ac:dyDescent="0.2">
      <c r="B35" s="2"/>
      <c r="C35" s="22"/>
      <c r="D35" s="22"/>
      <c r="E35" s="22"/>
      <c r="F35" s="22"/>
      <c r="G35" s="22" t="s">
        <v>87</v>
      </c>
      <c r="H35" s="22"/>
    </row>
    <row r="36" spans="2:8" x14ac:dyDescent="0.2">
      <c r="B36" s="2"/>
      <c r="C36" s="22"/>
      <c r="D36" s="22"/>
      <c r="E36" s="22"/>
      <c r="F36" s="22"/>
      <c r="G36" s="22" t="s">
        <v>88</v>
      </c>
      <c r="H36" s="22"/>
    </row>
  </sheetData>
  <pageMargins left="0.70866141732283472" right="0.70866141732283472" top="0.74803149606299213" bottom="0.74803149606299213" header="0.31496062992125984" footer="0.31496062992125984"/>
  <pageSetup paperSize="9" scale="88" orientation="landscape" r:id="rId1"/>
  <headerFooter>
    <oddHeader>&amp;L&amp;"Cambria,Krepko"&amp;10Občina Šenčur&amp;R&amp;"Cambria,Krepko"&amp;10Obr-P2
Kader</oddHeader>
    <oddFooter>&amp;C&amp;"Cambria,Krepko"&amp;10Poročilo-Kadri&amp;R&amp;6&amp;K00+000Avt.delo-JZ</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61"/>
  <sheetViews>
    <sheetView workbookViewId="0">
      <selection activeCell="H31" sqref="H31"/>
    </sheetView>
  </sheetViews>
  <sheetFormatPr defaultRowHeight="14.25" x14ac:dyDescent="0.2"/>
  <cols>
    <col min="1" max="1" width="9.5703125" style="44" customWidth="1"/>
    <col min="2" max="2" width="33.42578125" style="44" customWidth="1"/>
    <col min="3" max="3" width="6.28515625" style="45" customWidth="1"/>
    <col min="4" max="4" width="6.7109375" style="45" customWidth="1"/>
    <col min="5" max="5" width="18.7109375" style="44" customWidth="1"/>
    <col min="6" max="6" width="17.7109375" style="46" customWidth="1"/>
    <col min="7" max="8" width="18.7109375" style="46" customWidth="1"/>
    <col min="9" max="16384" width="9.140625" style="46"/>
  </cols>
  <sheetData>
    <row r="1" spans="1:8" ht="15.75" x14ac:dyDescent="0.25">
      <c r="B1" s="21" t="s">
        <v>631</v>
      </c>
      <c r="C1" s="20"/>
    </row>
    <row r="2" spans="1:8" x14ac:dyDescent="0.2">
      <c r="B2" s="47" t="s">
        <v>89</v>
      </c>
      <c r="C2" s="48"/>
    </row>
    <row r="3" spans="1:8" x14ac:dyDescent="0.2">
      <c r="A3" s="49"/>
      <c r="B3" s="1" t="s">
        <v>55</v>
      </c>
      <c r="C3" s="5">
        <f>'[2]Por-Prog-2022'!C3</f>
        <v>0</v>
      </c>
      <c r="D3" s="50"/>
      <c r="E3" s="49"/>
    </row>
    <row r="4" spans="1:8" x14ac:dyDescent="0.2">
      <c r="C4" s="44"/>
      <c r="D4" s="44"/>
    </row>
    <row r="5" spans="1:8" x14ac:dyDescent="0.2">
      <c r="C5" s="44"/>
      <c r="D5" s="44"/>
    </row>
    <row r="6" spans="1:8" x14ac:dyDescent="0.2">
      <c r="A6" s="51"/>
      <c r="B6" s="52" t="s">
        <v>632</v>
      </c>
      <c r="C6" s="53"/>
      <c r="D6" s="53"/>
      <c r="E6" s="54"/>
      <c r="F6" s="55"/>
      <c r="G6" s="56" t="s">
        <v>633</v>
      </c>
      <c r="H6" s="57"/>
    </row>
    <row r="7" spans="1:8" ht="36" x14ac:dyDescent="0.2">
      <c r="A7" s="58" t="s">
        <v>1</v>
      </c>
      <c r="B7" s="58" t="s">
        <v>90</v>
      </c>
      <c r="C7" s="59" t="s">
        <v>91</v>
      </c>
      <c r="D7" s="59" t="s">
        <v>92</v>
      </c>
      <c r="E7" s="60" t="s">
        <v>93</v>
      </c>
      <c r="F7" s="60" t="s">
        <v>94</v>
      </c>
      <c r="G7" s="60" t="s">
        <v>95</v>
      </c>
      <c r="H7" s="60" t="s">
        <v>96</v>
      </c>
    </row>
    <row r="8" spans="1:8" x14ac:dyDescent="0.2">
      <c r="A8" s="61"/>
      <c r="B8" s="62" t="e">
        <f>VLOOKUP(A8:A27,'Programi-Šifre'!A3:B229,2,FALSE)</f>
        <v>#N/A</v>
      </c>
      <c r="C8" s="63"/>
      <c r="D8" s="64"/>
      <c r="E8" s="65"/>
      <c r="F8" s="66"/>
      <c r="G8" s="66"/>
      <c r="H8" s="66"/>
    </row>
    <row r="9" spans="1:8" x14ac:dyDescent="0.2">
      <c r="A9" s="61"/>
      <c r="B9" s="62" t="e">
        <f>VLOOKUP(A9:A28,'Programi-Šifre'!A4:B230,2,FALSE)</f>
        <v>#N/A</v>
      </c>
      <c r="C9" s="67"/>
      <c r="D9" s="64"/>
      <c r="E9" s="65"/>
      <c r="F9" s="66"/>
      <c r="G9" s="66"/>
      <c r="H9" s="66"/>
    </row>
    <row r="10" spans="1:8" x14ac:dyDescent="0.2">
      <c r="A10" s="68"/>
      <c r="B10" s="62" t="e">
        <f>VLOOKUP(A10:A29,'Programi-Šifre'!A5:B231,2,FALSE)</f>
        <v>#N/A</v>
      </c>
      <c r="C10" s="63"/>
      <c r="D10" s="64"/>
      <c r="E10" s="65"/>
      <c r="F10" s="66"/>
      <c r="G10" s="66"/>
      <c r="H10" s="66"/>
    </row>
    <row r="11" spans="1:8" x14ac:dyDescent="0.2">
      <c r="A11" s="68"/>
      <c r="B11" s="62" t="e">
        <f>VLOOKUP(A11:A30,'Programi-Šifre'!A6:B232,2,FALSE)</f>
        <v>#N/A</v>
      </c>
      <c r="C11" s="67"/>
      <c r="D11" s="64"/>
      <c r="E11" s="65"/>
      <c r="F11" s="66"/>
      <c r="G11" s="66"/>
      <c r="H11" s="66"/>
    </row>
    <row r="12" spans="1:8" x14ac:dyDescent="0.2">
      <c r="A12" s="68"/>
      <c r="B12" s="62" t="e">
        <f>VLOOKUP(A12:A31,'Programi-Šifre'!A7:B233,2,FALSE)</f>
        <v>#N/A</v>
      </c>
      <c r="C12" s="67"/>
      <c r="D12" s="64"/>
      <c r="E12" s="69"/>
      <c r="F12" s="66"/>
      <c r="G12" s="66"/>
      <c r="H12" s="66"/>
    </row>
    <row r="13" spans="1:8" x14ac:dyDescent="0.2">
      <c r="A13" s="68"/>
      <c r="B13" s="62" t="e">
        <f>VLOOKUP(A13:A32,'Programi-Šifre'!A8:B234,2,FALSE)</f>
        <v>#N/A</v>
      </c>
      <c r="C13" s="63"/>
      <c r="D13" s="64"/>
      <c r="E13" s="69"/>
      <c r="F13" s="66"/>
      <c r="G13" s="66"/>
      <c r="H13" s="66"/>
    </row>
    <row r="14" spans="1:8" x14ac:dyDescent="0.2">
      <c r="A14" s="68"/>
      <c r="B14" s="62" t="e">
        <f>VLOOKUP(A14:A33,'Programi-Šifre'!A9:B235,2,FALSE)</f>
        <v>#N/A</v>
      </c>
      <c r="C14" s="67"/>
      <c r="D14" s="64"/>
      <c r="E14" s="69"/>
      <c r="F14" s="66"/>
      <c r="G14" s="66"/>
      <c r="H14" s="66"/>
    </row>
    <row r="15" spans="1:8" x14ac:dyDescent="0.2">
      <c r="A15" s="68"/>
      <c r="B15" s="62" t="e">
        <f>VLOOKUP(A15:A34,'Programi-Šifre'!A10:B236,2,FALSE)</f>
        <v>#N/A</v>
      </c>
      <c r="C15" s="63"/>
      <c r="D15" s="64"/>
      <c r="E15" s="69"/>
      <c r="F15" s="66"/>
      <c r="G15" s="66"/>
      <c r="H15" s="66"/>
    </row>
    <row r="16" spans="1:8" x14ac:dyDescent="0.2">
      <c r="A16" s="68"/>
      <c r="B16" s="62" t="e">
        <f>VLOOKUP(A16:A35,'Programi-Šifre'!A11:B237,2,FALSE)</f>
        <v>#N/A</v>
      </c>
      <c r="C16" s="67"/>
      <c r="D16" s="64"/>
      <c r="E16" s="69"/>
      <c r="F16" s="66"/>
      <c r="G16" s="66"/>
      <c r="H16" s="66"/>
    </row>
    <row r="17" spans="1:8" x14ac:dyDescent="0.2">
      <c r="A17" s="68"/>
      <c r="B17" s="62" t="e">
        <f>VLOOKUP(A17:A36,'Programi-Šifre'!A12:B238,2,FALSE)</f>
        <v>#N/A</v>
      </c>
      <c r="C17" s="63"/>
      <c r="D17" s="64"/>
      <c r="E17" s="69"/>
      <c r="F17" s="66"/>
      <c r="G17" s="66"/>
      <c r="H17" s="66"/>
    </row>
    <row r="18" spans="1:8" x14ac:dyDescent="0.2">
      <c r="A18" s="68"/>
      <c r="B18" s="62" t="e">
        <f>VLOOKUP(A18:A37,'Programi-Šifre'!A13:B239,2,FALSE)</f>
        <v>#N/A</v>
      </c>
      <c r="C18" s="67"/>
      <c r="D18" s="64"/>
      <c r="E18" s="69"/>
      <c r="F18" s="66"/>
      <c r="G18" s="66"/>
      <c r="H18" s="66"/>
    </row>
    <row r="19" spans="1:8" x14ac:dyDescent="0.2">
      <c r="A19" s="68"/>
      <c r="B19" s="62" t="e">
        <f>VLOOKUP(A19:A38,'Programi-Šifre'!A14:B240,2,FALSE)</f>
        <v>#N/A</v>
      </c>
      <c r="C19" s="63"/>
      <c r="D19" s="64"/>
      <c r="E19" s="69"/>
      <c r="F19" s="66"/>
      <c r="G19" s="66"/>
      <c r="H19" s="66"/>
    </row>
    <row r="20" spans="1:8" x14ac:dyDescent="0.2">
      <c r="A20" s="68"/>
      <c r="B20" s="62" t="e">
        <f>VLOOKUP(A20:A39,'Programi-Šifre'!A15:B241,2,FALSE)</f>
        <v>#N/A</v>
      </c>
      <c r="C20" s="67"/>
      <c r="D20" s="64"/>
      <c r="E20" s="69"/>
      <c r="F20" s="66"/>
      <c r="G20" s="66"/>
      <c r="H20" s="66"/>
    </row>
    <row r="21" spans="1:8" x14ac:dyDescent="0.2">
      <c r="A21" s="68"/>
      <c r="B21" s="62" t="e">
        <f>VLOOKUP(A21:A40,'Programi-Šifre'!A16:B242,2,FALSE)</f>
        <v>#N/A</v>
      </c>
      <c r="C21" s="63"/>
      <c r="D21" s="64"/>
      <c r="E21" s="69"/>
      <c r="F21" s="66"/>
      <c r="G21" s="66"/>
      <c r="H21" s="66"/>
    </row>
    <row r="22" spans="1:8" x14ac:dyDescent="0.2">
      <c r="A22" s="68"/>
      <c r="B22" s="62" t="e">
        <f>VLOOKUP(A22:A41,'Programi-Šifre'!A17:B243,2,FALSE)</f>
        <v>#N/A</v>
      </c>
      <c r="C22" s="67"/>
      <c r="D22" s="64"/>
      <c r="E22" s="69"/>
      <c r="F22" s="66"/>
      <c r="G22" s="66"/>
      <c r="H22" s="66"/>
    </row>
    <row r="23" spans="1:8" x14ac:dyDescent="0.2">
      <c r="A23" s="68"/>
      <c r="B23" s="62" t="e">
        <f>VLOOKUP(A23:A42,'Programi-Šifre'!A18:B244,2,FALSE)</f>
        <v>#N/A</v>
      </c>
      <c r="C23" s="63"/>
      <c r="D23" s="64"/>
      <c r="E23" s="69"/>
      <c r="F23" s="66"/>
      <c r="G23" s="66"/>
      <c r="H23" s="66"/>
    </row>
    <row r="24" spans="1:8" x14ac:dyDescent="0.2">
      <c r="A24" s="68"/>
      <c r="B24" s="62" t="e">
        <f>VLOOKUP(A24:A43,'Programi-Šifre'!A19:B245,2,FALSE)</f>
        <v>#N/A</v>
      </c>
      <c r="C24" s="67"/>
      <c r="D24" s="64"/>
      <c r="E24" s="69"/>
      <c r="F24" s="66"/>
      <c r="G24" s="66"/>
      <c r="H24" s="66"/>
    </row>
    <row r="25" spans="1:8" x14ac:dyDescent="0.2">
      <c r="A25" s="68"/>
      <c r="B25" s="62" t="e">
        <f>VLOOKUP(A25:A44,'Programi-Šifre'!A20:B246,2,FALSE)</f>
        <v>#N/A</v>
      </c>
      <c r="C25" s="63"/>
      <c r="D25" s="64"/>
      <c r="E25" s="69"/>
      <c r="F25" s="66"/>
      <c r="G25" s="66"/>
      <c r="H25" s="66"/>
    </row>
    <row r="26" spans="1:8" x14ac:dyDescent="0.2">
      <c r="A26" s="70"/>
      <c r="B26" s="62" t="e">
        <f>VLOOKUP(A26:A45,'Programi-Šifre'!A21:B247,2,FALSE)</f>
        <v>#N/A</v>
      </c>
      <c r="C26" s="71"/>
      <c r="D26" s="72"/>
      <c r="E26" s="73"/>
      <c r="F26" s="66"/>
      <c r="G26" s="66"/>
      <c r="H26" s="66"/>
    </row>
    <row r="27" spans="1:8" x14ac:dyDescent="0.2">
      <c r="A27" s="68"/>
      <c r="B27" s="68" t="e">
        <f>VLOOKUP(A27:A46,'Programi-Šifre'!A22:B248,2,FALSE)</f>
        <v>#N/A</v>
      </c>
      <c r="C27" s="63"/>
      <c r="D27" s="63"/>
      <c r="E27" s="69"/>
      <c r="F27" s="66"/>
      <c r="G27" s="66"/>
      <c r="H27" s="66"/>
    </row>
    <row r="29" spans="1:8" x14ac:dyDescent="0.2">
      <c r="B29" s="74" t="s">
        <v>634</v>
      </c>
      <c r="E29" s="75"/>
    </row>
    <row r="30" spans="1:8" x14ac:dyDescent="0.2">
      <c r="B30" s="76" t="s">
        <v>97</v>
      </c>
      <c r="E30" s="75"/>
    </row>
    <row r="31" spans="1:8" x14ac:dyDescent="0.2">
      <c r="A31" s="75"/>
      <c r="B31" s="75"/>
      <c r="C31" s="77"/>
      <c r="D31" s="77"/>
      <c r="E31" s="75"/>
    </row>
    <row r="32" spans="1:8" x14ac:dyDescent="0.2">
      <c r="A32" s="78"/>
      <c r="B32" s="78"/>
      <c r="C32" s="79"/>
      <c r="D32" s="79"/>
      <c r="E32" s="80"/>
    </row>
    <row r="33" spans="1:5" x14ac:dyDescent="0.2">
      <c r="B33" s="75"/>
      <c r="C33" s="81"/>
      <c r="D33" s="81"/>
      <c r="E33" s="80"/>
    </row>
    <row r="34" spans="1:5" x14ac:dyDescent="0.2">
      <c r="B34" s="78"/>
      <c r="C34" s="79"/>
      <c r="D34" s="79"/>
      <c r="E34" s="80"/>
    </row>
    <row r="35" spans="1:5" x14ac:dyDescent="0.2">
      <c r="A35" s="82"/>
      <c r="B35" s="75"/>
      <c r="C35" s="81"/>
      <c r="D35" s="81"/>
      <c r="E35" s="80"/>
    </row>
    <row r="36" spans="1:5" x14ac:dyDescent="0.2">
      <c r="C36" s="79"/>
      <c r="D36" s="79"/>
      <c r="E36" s="80"/>
    </row>
    <row r="37" spans="1:5" x14ac:dyDescent="0.2">
      <c r="C37" s="79"/>
      <c r="D37" s="79"/>
      <c r="E37" s="80"/>
    </row>
    <row r="38" spans="1:5" x14ac:dyDescent="0.2">
      <c r="A38" s="82"/>
      <c r="B38" s="82"/>
      <c r="C38" s="79"/>
      <c r="D38" s="79"/>
    </row>
    <row r="39" spans="1:5" x14ac:dyDescent="0.2">
      <c r="A39" s="75"/>
      <c r="B39" s="82"/>
    </row>
    <row r="40" spans="1:5" x14ac:dyDescent="0.2">
      <c r="E40" s="78"/>
    </row>
    <row r="41" spans="1:5" x14ac:dyDescent="0.2">
      <c r="B41" s="76"/>
    </row>
    <row r="42" spans="1:5" x14ac:dyDescent="0.2">
      <c r="B42" s="83"/>
      <c r="E42" s="84"/>
    </row>
    <row r="43" spans="1:5" x14ac:dyDescent="0.2">
      <c r="B43" s="83"/>
    </row>
    <row r="44" spans="1:5" x14ac:dyDescent="0.2">
      <c r="B44" s="83"/>
    </row>
    <row r="45" spans="1:5" x14ac:dyDescent="0.2">
      <c r="B45" s="83"/>
    </row>
    <row r="46" spans="1:5" x14ac:dyDescent="0.2">
      <c r="B46" s="76"/>
    </row>
    <row r="47" spans="1:5" x14ac:dyDescent="0.2">
      <c r="B47" s="83"/>
    </row>
    <row r="48" spans="1:5" x14ac:dyDescent="0.2">
      <c r="B48" s="83"/>
    </row>
    <row r="49" spans="2:2" x14ac:dyDescent="0.2">
      <c r="B49" s="76"/>
    </row>
    <row r="50" spans="2:2" x14ac:dyDescent="0.2">
      <c r="B50" s="76"/>
    </row>
    <row r="51" spans="2:2" x14ac:dyDescent="0.2">
      <c r="B51" s="83"/>
    </row>
    <row r="52" spans="2:2" x14ac:dyDescent="0.2">
      <c r="B52" s="83"/>
    </row>
    <row r="53" spans="2:2" x14ac:dyDescent="0.2">
      <c r="B53" s="83"/>
    </row>
    <row r="54" spans="2:2" x14ac:dyDescent="0.2">
      <c r="B54" s="83"/>
    </row>
    <row r="55" spans="2:2" x14ac:dyDescent="0.2">
      <c r="B55" s="83"/>
    </row>
    <row r="56" spans="2:2" x14ac:dyDescent="0.2">
      <c r="B56" s="83"/>
    </row>
    <row r="57" spans="2:2" x14ac:dyDescent="0.2">
      <c r="B57" s="83"/>
    </row>
    <row r="58" spans="2:2" x14ac:dyDescent="0.2">
      <c r="B58" s="76"/>
    </row>
    <row r="59" spans="2:2" x14ac:dyDescent="0.2">
      <c r="B59" s="76"/>
    </row>
    <row r="60" spans="2:2" x14ac:dyDescent="0.2">
      <c r="B60" s="76"/>
    </row>
    <row r="61" spans="2:2" x14ac:dyDescent="0.2">
      <c r="B61" s="76"/>
    </row>
  </sheetData>
  <pageMargins left="0.70866141732283472" right="0.70866141732283472" top="0.74803149606299213" bottom="0.74803149606299213" header="0.31496062992125984" footer="0.31496062992125984"/>
  <pageSetup paperSize="9" orientation="landscape" r:id="rId1"/>
  <headerFooter>
    <oddFooter>&amp;C&amp;9Strokovni kader&amp;R&amp;6&amp;K00+000Avt.delo-JZ</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52"/>
  <sheetViews>
    <sheetView tabSelected="1" topLeftCell="A20" workbookViewId="0">
      <selection activeCell="F49" sqref="F49"/>
    </sheetView>
  </sheetViews>
  <sheetFormatPr defaultRowHeight="14.25" x14ac:dyDescent="0.2"/>
  <cols>
    <col min="1" max="1" width="0.7109375" style="2" customWidth="1"/>
    <col min="2" max="2" width="30.28515625" style="2" customWidth="1"/>
    <col min="3" max="3" width="33.42578125" style="2" customWidth="1"/>
    <col min="4" max="4" width="25.7109375" style="2" customWidth="1"/>
    <col min="5" max="5" width="4" style="2" customWidth="1"/>
    <col min="6" max="6" width="25.7109375" style="2" customWidth="1"/>
    <col min="7" max="7" width="4" style="2" customWidth="1"/>
    <col min="8" max="8" width="25.7109375" style="2" customWidth="1"/>
    <col min="9" max="9" width="4" style="2" customWidth="1"/>
    <col min="10" max="10" width="10.42578125" style="2" customWidth="1"/>
    <col min="11" max="16384" width="9.140625" style="3"/>
  </cols>
  <sheetData>
    <row r="1" spans="2:10" ht="15.75" x14ac:dyDescent="0.25">
      <c r="B1" s="21" t="s">
        <v>98</v>
      </c>
      <c r="E1" s="85"/>
      <c r="G1" s="85"/>
      <c r="I1" s="85"/>
      <c r="J1" s="85"/>
    </row>
    <row r="2" spans="2:10" ht="15.75" x14ac:dyDescent="0.25">
      <c r="B2" s="21" t="s">
        <v>635</v>
      </c>
      <c r="J2" s="4"/>
    </row>
    <row r="3" spans="2:10" ht="15.75" x14ac:dyDescent="0.25">
      <c r="B3" s="21"/>
    </row>
    <row r="4" spans="2:10" x14ac:dyDescent="0.2">
      <c r="B4" s="4" t="s">
        <v>99</v>
      </c>
      <c r="C4" s="86">
        <f>'[2]Por-Prog-2022'!C3</f>
        <v>0</v>
      </c>
      <c r="D4" s="87"/>
      <c r="F4" s="87"/>
      <c r="H4" s="87"/>
    </row>
    <row r="5" spans="2:10" x14ac:dyDescent="0.2">
      <c r="B5" s="88"/>
    </row>
    <row r="6" spans="2:10" ht="38.25" x14ac:dyDescent="0.2">
      <c r="B6" s="89" t="s">
        <v>100</v>
      </c>
      <c r="C6" s="90" t="s">
        <v>101</v>
      </c>
      <c r="D6" s="90" t="s">
        <v>102</v>
      </c>
      <c r="E6" s="90" t="s">
        <v>58</v>
      </c>
      <c r="F6" s="90" t="s">
        <v>102</v>
      </c>
      <c r="G6" s="90" t="s">
        <v>58</v>
      </c>
      <c r="H6" s="90" t="s">
        <v>102</v>
      </c>
      <c r="I6" s="90" t="s">
        <v>58</v>
      </c>
      <c r="J6" s="91" t="s">
        <v>103</v>
      </c>
    </row>
    <row r="7" spans="2:10" x14ac:dyDescent="0.2">
      <c r="B7" s="92" t="s">
        <v>104</v>
      </c>
      <c r="C7" s="93"/>
      <c r="D7" s="93"/>
      <c r="E7" s="94"/>
      <c r="F7" s="93"/>
      <c r="G7" s="94"/>
      <c r="H7" s="93"/>
      <c r="I7" s="94"/>
      <c r="J7" s="95"/>
    </row>
    <row r="8" spans="2:10" x14ac:dyDescent="0.2">
      <c r="B8" s="92"/>
      <c r="C8" s="93"/>
      <c r="D8" s="93"/>
      <c r="E8" s="94"/>
      <c r="F8" s="93"/>
      <c r="G8" s="94"/>
      <c r="H8" s="93"/>
      <c r="I8" s="94"/>
      <c r="J8" s="95"/>
    </row>
    <row r="9" spans="2:10" x14ac:dyDescent="0.2">
      <c r="B9" s="92"/>
      <c r="C9" s="93"/>
      <c r="D9" s="93"/>
      <c r="E9" s="94"/>
      <c r="F9" s="93"/>
      <c r="G9" s="94"/>
      <c r="H9" s="93"/>
      <c r="I9" s="94"/>
      <c r="J9" s="95"/>
    </row>
    <row r="10" spans="2:10" x14ac:dyDescent="0.2">
      <c r="B10" s="96" t="s">
        <v>105</v>
      </c>
      <c r="C10" s="93"/>
      <c r="D10" s="93"/>
      <c r="E10" s="94"/>
      <c r="F10" s="93"/>
      <c r="G10" s="94"/>
      <c r="H10" s="93"/>
      <c r="I10" s="94"/>
      <c r="J10" s="95"/>
    </row>
    <row r="11" spans="2:10" x14ac:dyDescent="0.2">
      <c r="B11" s="97"/>
      <c r="C11" s="93"/>
      <c r="D11" s="93"/>
      <c r="E11" s="94"/>
      <c r="F11" s="93"/>
      <c r="G11" s="94"/>
      <c r="H11" s="93"/>
      <c r="I11" s="94"/>
      <c r="J11" s="95"/>
    </row>
    <row r="12" spans="2:10" x14ac:dyDescent="0.2">
      <c r="B12" s="97"/>
      <c r="C12" s="93"/>
      <c r="D12" s="93"/>
      <c r="E12" s="94"/>
      <c r="F12" s="93"/>
      <c r="G12" s="94"/>
      <c r="H12" s="93"/>
      <c r="I12" s="94"/>
      <c r="J12" s="95"/>
    </row>
    <row r="13" spans="2:10" x14ac:dyDescent="0.2">
      <c r="B13" s="96" t="s">
        <v>106</v>
      </c>
      <c r="C13" s="93"/>
      <c r="D13" s="93"/>
      <c r="E13" s="94"/>
      <c r="F13" s="93"/>
      <c r="G13" s="94"/>
      <c r="H13" s="93"/>
      <c r="I13" s="94"/>
      <c r="J13" s="95"/>
    </row>
    <row r="14" spans="2:10" x14ac:dyDescent="0.2">
      <c r="B14" s="97"/>
      <c r="C14" s="93"/>
      <c r="D14" s="93"/>
      <c r="E14" s="94"/>
      <c r="F14" s="93"/>
      <c r="G14" s="94"/>
      <c r="H14" s="93"/>
      <c r="I14" s="94"/>
      <c r="J14" s="95"/>
    </row>
    <row r="15" spans="2:10" x14ac:dyDescent="0.2">
      <c r="B15" s="97"/>
      <c r="C15" s="93"/>
      <c r="D15" s="93"/>
      <c r="E15" s="94"/>
      <c r="F15" s="93"/>
      <c r="G15" s="94"/>
      <c r="H15" s="93"/>
      <c r="I15" s="94"/>
      <c r="J15" s="95"/>
    </row>
    <row r="16" spans="2:10" x14ac:dyDescent="0.2">
      <c r="B16" s="96" t="s">
        <v>107</v>
      </c>
      <c r="C16" s="93"/>
      <c r="D16" s="93"/>
      <c r="E16" s="94"/>
      <c r="F16" s="93"/>
      <c r="G16" s="94"/>
      <c r="H16" s="93"/>
      <c r="I16" s="94"/>
      <c r="J16" s="95"/>
    </row>
    <row r="17" spans="2:10" x14ac:dyDescent="0.2">
      <c r="B17" s="97"/>
      <c r="C17" s="93"/>
      <c r="D17" s="93"/>
      <c r="E17" s="94"/>
      <c r="F17" s="93"/>
      <c r="G17" s="94"/>
      <c r="H17" s="93"/>
      <c r="I17" s="94"/>
      <c r="J17" s="95"/>
    </row>
    <row r="18" spans="2:10" x14ac:dyDescent="0.2">
      <c r="B18" s="97"/>
      <c r="C18" s="93"/>
      <c r="D18" s="93"/>
      <c r="E18" s="94"/>
      <c r="F18" s="93"/>
      <c r="G18" s="94"/>
      <c r="H18" s="93"/>
      <c r="I18" s="94"/>
      <c r="J18" s="95"/>
    </row>
    <row r="19" spans="2:10" x14ac:dyDescent="0.2">
      <c r="B19" s="96" t="s">
        <v>108</v>
      </c>
      <c r="C19" s="93"/>
      <c r="D19" s="93"/>
      <c r="E19" s="94"/>
      <c r="F19" s="93"/>
      <c r="G19" s="94"/>
      <c r="H19" s="93"/>
      <c r="I19" s="94"/>
      <c r="J19" s="95"/>
    </row>
    <row r="20" spans="2:10" x14ac:dyDescent="0.2">
      <c r="B20" s="92"/>
      <c r="C20" s="93"/>
      <c r="D20" s="93"/>
      <c r="E20" s="94"/>
      <c r="F20" s="93"/>
      <c r="G20" s="94"/>
      <c r="H20" s="93"/>
      <c r="I20" s="94"/>
      <c r="J20" s="95"/>
    </row>
    <row r="21" spans="2:10" x14ac:dyDescent="0.2">
      <c r="B21" s="97"/>
      <c r="C21" s="93"/>
      <c r="D21" s="93"/>
      <c r="E21" s="94"/>
      <c r="F21" s="93"/>
      <c r="G21" s="94"/>
      <c r="H21" s="93"/>
      <c r="I21" s="94"/>
      <c r="J21" s="95"/>
    </row>
    <row r="22" spans="2:10" x14ac:dyDescent="0.2">
      <c r="B22" s="96" t="s">
        <v>109</v>
      </c>
      <c r="C22" s="93"/>
      <c r="D22" s="93"/>
      <c r="E22" s="94"/>
      <c r="F22" s="93"/>
      <c r="G22" s="94"/>
      <c r="H22" s="93"/>
      <c r="I22" s="94"/>
      <c r="J22" s="95"/>
    </row>
    <row r="23" spans="2:10" x14ac:dyDescent="0.2">
      <c r="B23" s="97"/>
      <c r="C23" s="93"/>
      <c r="D23" s="93"/>
      <c r="E23" s="94"/>
      <c r="F23" s="93"/>
      <c r="G23" s="94"/>
      <c r="H23" s="93"/>
      <c r="I23" s="94"/>
      <c r="J23" s="95"/>
    </row>
    <row r="24" spans="2:10" x14ac:dyDescent="0.2">
      <c r="B24" s="97"/>
      <c r="C24" s="93"/>
      <c r="D24" s="93"/>
      <c r="E24" s="94"/>
      <c r="F24" s="93"/>
      <c r="G24" s="94"/>
      <c r="H24" s="93"/>
      <c r="I24" s="94"/>
      <c r="J24" s="95"/>
    </row>
    <row r="25" spans="2:10" x14ac:dyDescent="0.2">
      <c r="B25" s="97"/>
      <c r="C25" s="93"/>
      <c r="D25" s="93"/>
      <c r="E25" s="94"/>
      <c r="F25" s="93"/>
      <c r="G25" s="94"/>
      <c r="H25" s="93"/>
      <c r="I25" s="94"/>
      <c r="J25" s="95"/>
    </row>
    <row r="26" spans="2:10" x14ac:dyDescent="0.2">
      <c r="B26" s="97"/>
      <c r="C26" s="93"/>
      <c r="D26" s="93"/>
      <c r="E26" s="94"/>
      <c r="F26" s="93"/>
      <c r="G26" s="94"/>
      <c r="H26" s="93"/>
      <c r="I26" s="94"/>
      <c r="J26" s="95"/>
    </row>
    <row r="27" spans="2:10" x14ac:dyDescent="0.2">
      <c r="B27" s="97"/>
      <c r="C27" s="93"/>
      <c r="D27" s="93"/>
      <c r="E27" s="94"/>
      <c r="F27" s="93"/>
      <c r="G27" s="94"/>
      <c r="H27" s="93"/>
      <c r="I27" s="94"/>
      <c r="J27" s="95"/>
    </row>
    <row r="28" spans="2:10" x14ac:dyDescent="0.2">
      <c r="B28" s="92"/>
      <c r="C28" s="93"/>
      <c r="D28" s="93"/>
      <c r="E28" s="98">
        <f>SUM(E7:E27)</f>
        <v>0</v>
      </c>
      <c r="F28" s="93"/>
      <c r="G28" s="98">
        <f>SUM(G7:G27)</f>
        <v>0</v>
      </c>
      <c r="H28" s="93"/>
      <c r="I28" s="98">
        <f>SUM(I7:I27)</f>
        <v>0</v>
      </c>
      <c r="J28" s="99">
        <f>SUM(J7:J27)</f>
        <v>0</v>
      </c>
    </row>
    <row r="29" spans="2:10" x14ac:dyDescent="0.2">
      <c r="B29" s="100"/>
      <c r="C29" s="100"/>
      <c r="D29" s="100"/>
      <c r="E29" s="100"/>
      <c r="F29" s="100"/>
      <c r="G29" s="100"/>
      <c r="H29" s="100"/>
      <c r="I29" s="100"/>
      <c r="J29" s="100"/>
    </row>
    <row r="31" spans="2:10" ht="31.5" x14ac:dyDescent="0.25">
      <c r="B31" s="101" t="s">
        <v>110</v>
      </c>
      <c r="C31" s="35" t="s">
        <v>111</v>
      </c>
      <c r="D31" s="35" t="s">
        <v>111</v>
      </c>
      <c r="E31" s="102"/>
      <c r="F31" s="35" t="s">
        <v>111</v>
      </c>
      <c r="G31" s="102"/>
      <c r="H31" s="35" t="s">
        <v>111</v>
      </c>
      <c r="I31" s="102"/>
      <c r="J31" s="91" t="s">
        <v>103</v>
      </c>
    </row>
    <row r="32" spans="2:10" ht="24" x14ac:dyDescent="0.2">
      <c r="B32" s="103" t="s">
        <v>112</v>
      </c>
      <c r="C32" s="104"/>
      <c r="D32" s="104"/>
      <c r="E32" s="104"/>
      <c r="F32" s="104"/>
      <c r="G32" s="104"/>
      <c r="H32" s="104"/>
      <c r="I32" s="104"/>
      <c r="J32" s="104"/>
    </row>
    <row r="33" spans="2:10" x14ac:dyDescent="0.2">
      <c r="B33" s="103" t="s">
        <v>113</v>
      </c>
      <c r="C33" s="104"/>
      <c r="D33" s="104"/>
      <c r="E33" s="104"/>
      <c r="F33" s="104"/>
      <c r="G33" s="104"/>
      <c r="H33" s="104"/>
      <c r="I33" s="104"/>
      <c r="J33" s="104"/>
    </row>
    <row r="34" spans="2:10" ht="24" x14ac:dyDescent="0.2">
      <c r="B34" s="103" t="s">
        <v>114</v>
      </c>
      <c r="C34" s="104"/>
      <c r="D34" s="104"/>
      <c r="E34" s="104"/>
      <c r="F34" s="104"/>
      <c r="G34" s="104"/>
      <c r="H34" s="104"/>
      <c r="I34" s="104"/>
      <c r="J34" s="104"/>
    </row>
    <row r="35" spans="2:10" ht="24" x14ac:dyDescent="0.2">
      <c r="B35" s="103" t="s">
        <v>115</v>
      </c>
      <c r="C35" s="104"/>
      <c r="D35" s="104"/>
      <c r="E35" s="104"/>
      <c r="F35" s="104"/>
      <c r="G35" s="104"/>
      <c r="H35" s="104"/>
      <c r="I35" s="104"/>
      <c r="J35" s="104"/>
    </row>
    <row r="36" spans="2:10" x14ac:dyDescent="0.2">
      <c r="B36" s="103" t="s">
        <v>116</v>
      </c>
      <c r="C36" s="104"/>
      <c r="D36" s="104"/>
      <c r="E36" s="104"/>
      <c r="F36" s="104"/>
      <c r="G36" s="104"/>
      <c r="H36" s="104"/>
      <c r="I36" s="104"/>
      <c r="J36" s="104"/>
    </row>
    <row r="37" spans="2:10" x14ac:dyDescent="0.2">
      <c r="B37" s="105"/>
      <c r="C37" s="106"/>
      <c r="D37" s="106"/>
      <c r="E37" s="106"/>
      <c r="F37" s="106"/>
      <c r="G37" s="106"/>
      <c r="H37" s="106"/>
      <c r="I37" s="106"/>
      <c r="J37" s="106"/>
    </row>
    <row r="38" spans="2:10" x14ac:dyDescent="0.2">
      <c r="B38" s="3"/>
      <c r="C38" s="3"/>
      <c r="D38" s="3"/>
      <c r="E38" s="3"/>
      <c r="F38" s="3"/>
      <c r="G38" s="3"/>
      <c r="H38" s="3"/>
      <c r="I38" s="3"/>
      <c r="J38" s="3"/>
    </row>
    <row r="39" spans="2:10" x14ac:dyDescent="0.2">
      <c r="B39" s="4" t="s">
        <v>117</v>
      </c>
      <c r="C39" s="4"/>
      <c r="D39" s="107"/>
      <c r="E39" s="3"/>
      <c r="F39" s="107"/>
      <c r="G39" s="3"/>
      <c r="H39" s="107"/>
      <c r="I39" s="3"/>
      <c r="J39" s="108"/>
    </row>
    <row r="40" spans="2:10" ht="24" x14ac:dyDescent="0.2">
      <c r="B40" s="105" t="s">
        <v>118</v>
      </c>
      <c r="C40" s="105" t="s">
        <v>119</v>
      </c>
      <c r="D40" s="105" t="s">
        <v>120</v>
      </c>
      <c r="E40" s="3"/>
      <c r="F40" s="105" t="s">
        <v>121</v>
      </c>
      <c r="G40" s="3"/>
      <c r="H40" s="105" t="s">
        <v>121</v>
      </c>
      <c r="I40" s="3"/>
      <c r="J40" s="106"/>
    </row>
    <row r="41" spans="2:10" ht="15" x14ac:dyDescent="0.25">
      <c r="B41"/>
      <c r="C41" s="3"/>
      <c r="D41" s="3"/>
      <c r="E41" s="3"/>
      <c r="F41" s="3"/>
      <c r="G41" s="3"/>
      <c r="H41" s="3"/>
      <c r="I41" s="3"/>
      <c r="J41" s="106"/>
    </row>
    <row r="42" spans="2:10" x14ac:dyDescent="0.2">
      <c r="B42" s="3"/>
      <c r="C42" s="3"/>
      <c r="D42" s="3"/>
      <c r="E42" s="3"/>
      <c r="F42" s="3"/>
      <c r="G42" s="3"/>
      <c r="H42" s="3"/>
      <c r="I42" s="3"/>
      <c r="J42" s="3"/>
    </row>
    <row r="43" spans="2:10" ht="15" x14ac:dyDescent="0.25">
      <c r="B43" s="2" t="s">
        <v>122</v>
      </c>
      <c r="C43" s="3"/>
      <c r="D43" s="3"/>
      <c r="E43"/>
      <c r="F43"/>
      <c r="G43" s="109"/>
      <c r="H43" s="4" t="s">
        <v>123</v>
      </c>
      <c r="I43" s="109"/>
      <c r="J43" s="3"/>
    </row>
    <row r="44" spans="2:10" ht="15" x14ac:dyDescent="0.25">
      <c r="B44" s="3"/>
      <c r="C44" s="3"/>
      <c r="D44" s="3"/>
      <c r="E44"/>
      <c r="F44"/>
      <c r="G44" s="110"/>
      <c r="H44" s="111" t="s">
        <v>124</v>
      </c>
      <c r="I44" s="110"/>
      <c r="J44" s="3"/>
    </row>
    <row r="45" spans="2:10" x14ac:dyDescent="0.2">
      <c r="B45" s="3"/>
      <c r="C45" s="3"/>
      <c r="D45" s="3"/>
      <c r="E45" s="3"/>
      <c r="F45" s="3"/>
      <c r="G45" s="3"/>
      <c r="H45" s="3"/>
      <c r="I45" s="3"/>
      <c r="J45" s="3"/>
    </row>
    <row r="46" spans="2:10" x14ac:dyDescent="0.2">
      <c r="B46" s="3"/>
      <c r="C46" s="3"/>
      <c r="D46" s="3"/>
      <c r="E46" s="3"/>
      <c r="F46" s="3"/>
      <c r="G46" s="3"/>
      <c r="H46" s="3"/>
      <c r="I46" s="3"/>
      <c r="J46" s="3"/>
    </row>
    <row r="47" spans="2:10" x14ac:dyDescent="0.2">
      <c r="B47" s="3"/>
      <c r="C47" s="3"/>
      <c r="D47" s="3"/>
      <c r="E47" s="3"/>
      <c r="F47" s="3"/>
      <c r="G47" s="3"/>
      <c r="H47" s="3"/>
      <c r="I47" s="3"/>
      <c r="J47" s="3"/>
    </row>
    <row r="48" spans="2:10" x14ac:dyDescent="0.2">
      <c r="B48" s="3"/>
      <c r="C48" s="3"/>
      <c r="D48" s="3"/>
      <c r="E48" s="3"/>
      <c r="F48" s="3"/>
      <c r="G48" s="3"/>
      <c r="H48" s="3"/>
      <c r="I48" s="3"/>
      <c r="J48" s="3"/>
    </row>
    <row r="49" spans="2:10" x14ac:dyDescent="0.2">
      <c r="B49" s="3"/>
      <c r="C49" s="3"/>
      <c r="D49" s="3"/>
      <c r="E49" s="3"/>
      <c r="F49" s="3"/>
      <c r="G49" s="3"/>
      <c r="H49" s="3"/>
      <c r="I49" s="3"/>
      <c r="J49" s="3"/>
    </row>
    <row r="50" spans="2:10" x14ac:dyDescent="0.2">
      <c r="B50" s="3"/>
      <c r="C50" s="3"/>
      <c r="D50" s="3"/>
      <c r="E50" s="3"/>
      <c r="F50" s="3"/>
      <c r="G50" s="3"/>
      <c r="H50" s="3"/>
      <c r="I50" s="3"/>
      <c r="J50" s="3"/>
    </row>
    <row r="51" spans="2:10" x14ac:dyDescent="0.2">
      <c r="B51" s="3"/>
      <c r="C51" s="3"/>
      <c r="D51" s="3"/>
      <c r="E51" s="3"/>
      <c r="F51" s="3"/>
      <c r="G51" s="3"/>
      <c r="H51" s="3"/>
      <c r="I51" s="3"/>
      <c r="J51" s="3"/>
    </row>
    <row r="52" spans="2:10" x14ac:dyDescent="0.2">
      <c r="B52" s="3"/>
      <c r="C52" s="3"/>
      <c r="D52" s="3"/>
      <c r="E52" s="3"/>
      <c r="F52" s="3"/>
      <c r="G52" s="3"/>
      <c r="H52" s="3"/>
      <c r="I52" s="3"/>
      <c r="J52" s="3"/>
    </row>
  </sheetData>
  <pageMargins left="0.70866141732283472" right="0.70866141732283472" top="0.74803149606299213" bottom="0.74803149606299213" header="0.31496062992125984" footer="0.31496062992125984"/>
  <pageSetup paperSize="9" scale="70" orientation="landscape" r:id="rId1"/>
  <headerFooter>
    <oddHeader>&amp;L&amp;"Cambria,Krepko"&amp;10Občina Šenčur&amp;R&amp;"Cambria,Krepko"&amp;10Obr-P3
Izo-Info</oddHeader>
    <oddFooter>&amp;C&amp;"Cambria,Krepko"&amp;10Poročilo-IZO-INFO&amp;R&amp;6&amp;K00+000Avt.delo-JZ</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F32"/>
  <sheetViews>
    <sheetView topLeftCell="A7" workbookViewId="0">
      <selection activeCell="F34" sqref="F34"/>
    </sheetView>
  </sheetViews>
  <sheetFormatPr defaultRowHeight="14.25" x14ac:dyDescent="0.2"/>
  <cols>
    <col min="1" max="1" width="1.140625" style="3" customWidth="1"/>
    <col min="2" max="2" width="55.140625" style="3" customWidth="1"/>
    <col min="3" max="3" width="11.5703125" style="115" customWidth="1"/>
    <col min="4" max="4" width="0.7109375" style="3" customWidth="1"/>
    <col min="5" max="5" width="55.140625" style="3" customWidth="1"/>
    <col min="6" max="6" width="11.5703125" style="3" customWidth="1"/>
    <col min="7" max="16384" width="9.140625" style="3"/>
  </cols>
  <sheetData>
    <row r="1" spans="2:6" x14ac:dyDescent="0.2">
      <c r="B1" s="112" t="s">
        <v>636</v>
      </c>
      <c r="C1" s="113"/>
      <c r="E1" s="112" t="s">
        <v>636</v>
      </c>
    </row>
    <row r="2" spans="2:6" x14ac:dyDescent="0.2">
      <c r="B2" s="112"/>
      <c r="C2" s="113"/>
    </row>
    <row r="3" spans="2:6" x14ac:dyDescent="0.2">
      <c r="B3" s="114" t="s">
        <v>125</v>
      </c>
      <c r="E3" s="114" t="s">
        <v>125</v>
      </c>
    </row>
    <row r="4" spans="2:6" x14ac:dyDescent="0.2">
      <c r="B4" s="116">
        <f>'[2]Por-Prog-2022'!C3</f>
        <v>0</v>
      </c>
      <c r="E4" s="116">
        <f>'[2]Por-Prog-2022'!C3</f>
        <v>0</v>
      </c>
    </row>
    <row r="5" spans="2:6" x14ac:dyDescent="0.2">
      <c r="B5" s="117"/>
      <c r="E5" s="117"/>
    </row>
    <row r="6" spans="2:6" x14ac:dyDescent="0.2">
      <c r="B6" s="118" t="s">
        <v>126</v>
      </c>
      <c r="E6" s="118" t="s">
        <v>127</v>
      </c>
      <c r="F6" s="115"/>
    </row>
    <row r="7" spans="2:6" x14ac:dyDescent="0.2">
      <c r="B7" s="118" t="s">
        <v>128</v>
      </c>
      <c r="C7" s="119"/>
      <c r="E7" s="118" t="s">
        <v>128</v>
      </c>
      <c r="F7" s="119"/>
    </row>
    <row r="8" spans="2:6" x14ac:dyDescent="0.2">
      <c r="B8" s="118" t="s">
        <v>129</v>
      </c>
      <c r="C8" s="119"/>
      <c r="E8" s="118" t="s">
        <v>129</v>
      </c>
      <c r="F8" s="119"/>
    </row>
    <row r="9" spans="2:6" x14ac:dyDescent="0.2">
      <c r="B9" s="120" t="s">
        <v>130</v>
      </c>
      <c r="C9" s="120" t="s">
        <v>131</v>
      </c>
      <c r="E9" s="120" t="s">
        <v>130</v>
      </c>
      <c r="F9" s="120" t="s">
        <v>131</v>
      </c>
    </row>
    <row r="10" spans="2:6" x14ac:dyDescent="0.2">
      <c r="B10" s="121" t="s">
        <v>132</v>
      </c>
      <c r="C10" s="122"/>
      <c r="E10" s="121" t="s">
        <v>132</v>
      </c>
      <c r="F10" s="122"/>
    </row>
    <row r="11" spans="2:6" x14ac:dyDescent="0.2">
      <c r="B11" s="121" t="s">
        <v>133</v>
      </c>
      <c r="C11" s="122"/>
      <c r="E11" s="121" t="s">
        <v>133</v>
      </c>
      <c r="F11" s="122"/>
    </row>
    <row r="12" spans="2:6" x14ac:dyDescent="0.2">
      <c r="B12" s="121" t="s">
        <v>134</v>
      </c>
      <c r="C12" s="122"/>
      <c r="E12" s="121" t="s">
        <v>134</v>
      </c>
      <c r="F12" s="122"/>
    </row>
    <row r="13" spans="2:6" x14ac:dyDescent="0.2">
      <c r="B13" s="121" t="s">
        <v>135</v>
      </c>
      <c r="C13" s="122"/>
      <c r="E13" s="121" t="s">
        <v>135</v>
      </c>
      <c r="F13" s="122"/>
    </row>
    <row r="14" spans="2:6" x14ac:dyDescent="0.2">
      <c r="B14" s="121" t="s">
        <v>136</v>
      </c>
      <c r="C14" s="122"/>
      <c r="E14" s="121" t="s">
        <v>136</v>
      </c>
      <c r="F14" s="122"/>
    </row>
    <row r="15" spans="2:6" x14ac:dyDescent="0.2">
      <c r="B15" s="121" t="s">
        <v>137</v>
      </c>
      <c r="C15" s="122"/>
      <c r="E15" s="121" t="s">
        <v>138</v>
      </c>
      <c r="F15" s="122"/>
    </row>
    <row r="16" spans="2:6" x14ac:dyDescent="0.2">
      <c r="B16" s="123" t="s">
        <v>139</v>
      </c>
      <c r="C16" s="124">
        <f>SUM(C10:C15)</f>
        <v>0</v>
      </c>
      <c r="E16" s="123" t="s">
        <v>139</v>
      </c>
      <c r="F16" s="124">
        <f>SUM(F10:F15)</f>
        <v>0</v>
      </c>
    </row>
    <row r="17" spans="2:6" x14ac:dyDescent="0.2">
      <c r="B17" s="125"/>
      <c r="C17" s="126"/>
      <c r="E17" s="125"/>
      <c r="F17" s="126"/>
    </row>
    <row r="18" spans="2:6" x14ac:dyDescent="0.2">
      <c r="B18" s="120" t="s">
        <v>140</v>
      </c>
      <c r="C18" s="120" t="s">
        <v>131</v>
      </c>
      <c r="E18" s="120" t="s">
        <v>140</v>
      </c>
      <c r="F18" s="120" t="s">
        <v>131</v>
      </c>
    </row>
    <row r="19" spans="2:6" x14ac:dyDescent="0.2">
      <c r="B19" s="121" t="s">
        <v>141</v>
      </c>
      <c r="C19" s="127"/>
      <c r="E19" s="121" t="s">
        <v>141</v>
      </c>
      <c r="F19" s="127"/>
    </row>
    <row r="20" spans="2:6" x14ac:dyDescent="0.2">
      <c r="B20" s="121" t="s">
        <v>142</v>
      </c>
      <c r="C20" s="122"/>
      <c r="E20" s="121" t="s">
        <v>142</v>
      </c>
      <c r="F20" s="122"/>
    </row>
    <row r="21" spans="2:6" ht="25.5" x14ac:dyDescent="0.2">
      <c r="B21" s="128" t="s">
        <v>143</v>
      </c>
      <c r="C21" s="122"/>
      <c r="E21" s="128" t="s">
        <v>143</v>
      </c>
      <c r="F21" s="122"/>
    </row>
    <row r="22" spans="2:6" x14ac:dyDescent="0.2">
      <c r="B22" s="121" t="s">
        <v>144</v>
      </c>
      <c r="C22" s="122"/>
      <c r="E22" s="121" t="s">
        <v>144</v>
      </c>
      <c r="F22" s="122"/>
    </row>
    <row r="23" spans="2:6" x14ac:dyDescent="0.2">
      <c r="B23" s="121" t="s">
        <v>8</v>
      </c>
      <c r="C23" s="122"/>
      <c r="E23" s="121" t="s">
        <v>8</v>
      </c>
      <c r="F23" s="122"/>
    </row>
    <row r="24" spans="2:6" x14ac:dyDescent="0.2">
      <c r="B24" s="121" t="s">
        <v>145</v>
      </c>
      <c r="C24" s="124"/>
      <c r="E24" s="121" t="s">
        <v>145</v>
      </c>
      <c r="F24" s="124"/>
    </row>
    <row r="25" spans="2:6" x14ac:dyDescent="0.2">
      <c r="B25" s="123" t="s">
        <v>146</v>
      </c>
      <c r="C25" s="124">
        <f>SUM(C19:C24)</f>
        <v>0</v>
      </c>
      <c r="E25" s="123" t="s">
        <v>146</v>
      </c>
      <c r="F25" s="124">
        <f>SUM(F19:F24)</f>
        <v>0</v>
      </c>
    </row>
    <row r="26" spans="2:6" x14ac:dyDescent="0.2">
      <c r="B26" s="123" t="s">
        <v>147</v>
      </c>
      <c r="C26" s="124">
        <f>C16-C25</f>
        <v>0</v>
      </c>
      <c r="E26" s="123" t="s">
        <v>147</v>
      </c>
      <c r="F26" s="124">
        <f>F16-F25</f>
        <v>0</v>
      </c>
    </row>
    <row r="27" spans="2:6" ht="6.75" customHeight="1" x14ac:dyDescent="0.2">
      <c r="F27" s="115"/>
    </row>
    <row r="28" spans="2:6" ht="24" x14ac:dyDescent="0.2">
      <c r="B28" s="129" t="s">
        <v>148</v>
      </c>
      <c r="C28" s="130"/>
      <c r="E28" s="129" t="s">
        <v>148</v>
      </c>
      <c r="F28" s="130"/>
    </row>
    <row r="29" spans="2:6" ht="24" x14ac:dyDescent="0.2">
      <c r="B29" s="129" t="s">
        <v>149</v>
      </c>
      <c r="C29" s="130"/>
      <c r="E29" s="129" t="s">
        <v>149</v>
      </c>
      <c r="F29" s="130"/>
    </row>
    <row r="30" spans="2:6" x14ac:dyDescent="0.2">
      <c r="B30" s="129" t="s">
        <v>150</v>
      </c>
      <c r="E30" s="129" t="s">
        <v>150</v>
      </c>
    </row>
    <row r="31" spans="2:6" x14ac:dyDescent="0.2">
      <c r="B31" s="129"/>
    </row>
    <row r="32" spans="2:6" x14ac:dyDescent="0.2">
      <c r="E32" s="131" t="s">
        <v>151</v>
      </c>
    </row>
  </sheetData>
  <pageMargins left="0.70866141732283472" right="0.70866141732283472" top="0.74803149606299213" bottom="0.74803149606299213" header="0.31496062992125984" footer="0.31496062992125984"/>
  <pageSetup paperSize="9" scale="96" orientation="landscape" r:id="rId1"/>
  <headerFooter>
    <oddHeader>&amp;L&amp;"Cambria,Krepko"&amp;10Občina Šenčur&amp;R&amp;"Cambria,Krepko"&amp;10Obr-P4
Prireditve</oddHeader>
    <oddFooter>&amp;C&amp;"Cambria,Krepko"&amp;10Poročilo-Prireditve&amp;R&amp;"6,Običajno"&amp;6&amp;K00+000Avt.delo-JZ</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84"/>
  <sheetViews>
    <sheetView zoomScale="85" zoomScaleNormal="85" workbookViewId="0">
      <pane xSplit="2" ySplit="6" topLeftCell="C66" activePane="bottomRight" state="frozen"/>
      <selection pane="topRight" activeCell="C1" sqref="C1"/>
      <selection pane="bottomLeft" activeCell="A7" sqref="A7"/>
      <selection pane="bottomRight" activeCell="F90" sqref="F90"/>
    </sheetView>
  </sheetViews>
  <sheetFormatPr defaultRowHeight="14.25" x14ac:dyDescent="0.2"/>
  <cols>
    <col min="1" max="1" width="0.42578125" style="132" customWidth="1"/>
    <col min="2" max="2" width="4" style="132" customWidth="1"/>
    <col min="3" max="3" width="23" style="141" customWidth="1"/>
    <col min="4" max="4" width="11.28515625" style="134" bestFit="1" customWidth="1"/>
    <col min="5" max="5" width="12.42578125" style="135" bestFit="1" customWidth="1"/>
    <col min="6" max="6" width="38.5703125" style="136" customWidth="1"/>
    <col min="7" max="10" width="11.7109375" style="137" customWidth="1"/>
    <col min="11" max="11" width="10.42578125" style="137" bestFit="1" customWidth="1"/>
    <col min="12" max="14" width="9.85546875" style="137" customWidth="1"/>
    <col min="15" max="15" width="10.140625" style="137" customWidth="1"/>
    <col min="16" max="16" width="10.28515625" style="137" customWidth="1"/>
    <col min="17" max="17" width="9.5703125" style="137" customWidth="1"/>
    <col min="18" max="18" width="10.28515625" style="138" customWidth="1"/>
    <col min="19" max="16384" width="9.140625" style="138"/>
  </cols>
  <sheetData>
    <row r="1" spans="2:17" ht="15.75" x14ac:dyDescent="0.25">
      <c r="C1" s="133" t="s">
        <v>637</v>
      </c>
    </row>
    <row r="2" spans="2:17" ht="15.75" x14ac:dyDescent="0.25">
      <c r="C2" s="133" t="s">
        <v>152</v>
      </c>
    </row>
    <row r="3" spans="2:17" ht="15.75" x14ac:dyDescent="0.25">
      <c r="C3" s="133"/>
      <c r="E3" s="139" t="s">
        <v>153</v>
      </c>
      <c r="F3" s="140">
        <f>'[2]Por-Prog-2022'!C3</f>
        <v>0</v>
      </c>
    </row>
    <row r="4" spans="2:17" ht="42.75" x14ac:dyDescent="0.2">
      <c r="D4" s="142" t="s">
        <v>154</v>
      </c>
      <c r="E4" s="140"/>
      <c r="F4" s="144" t="e">
        <f>VLOOKUP(E4:E4,'Programi-Šifre'!A3:B229,2,FALSE)</f>
        <v>#N/A</v>
      </c>
    </row>
    <row r="5" spans="2:17" ht="15.75" x14ac:dyDescent="0.25">
      <c r="B5" s="145"/>
      <c r="D5" s="146"/>
    </row>
    <row r="6" spans="2:17" ht="39" x14ac:dyDescent="0.25">
      <c r="B6" s="147" t="s">
        <v>155</v>
      </c>
      <c r="C6" s="148" t="s">
        <v>156</v>
      </c>
      <c r="D6" s="149" t="s">
        <v>157</v>
      </c>
      <c r="E6" s="8" t="s">
        <v>158</v>
      </c>
      <c r="F6" s="150" t="s">
        <v>159</v>
      </c>
      <c r="G6" s="8" t="s">
        <v>160</v>
      </c>
      <c r="H6" s="8" t="s">
        <v>161</v>
      </c>
      <c r="I6" s="8" t="s">
        <v>5</v>
      </c>
      <c r="J6"/>
      <c r="K6"/>
      <c r="L6"/>
      <c r="M6"/>
      <c r="N6"/>
      <c r="O6"/>
      <c r="P6"/>
      <c r="Q6"/>
    </row>
    <row r="7" spans="2:17" ht="15" customHeight="1" x14ac:dyDescent="0.25">
      <c r="B7" s="151">
        <v>1</v>
      </c>
      <c r="C7" s="152"/>
      <c r="D7" s="153"/>
      <c r="E7" s="154"/>
      <c r="F7" s="155"/>
      <c r="G7" s="156"/>
      <c r="H7" s="156"/>
      <c r="I7" s="156"/>
      <c r="J7"/>
      <c r="K7"/>
      <c r="L7"/>
      <c r="M7"/>
      <c r="N7"/>
      <c r="O7"/>
      <c r="P7"/>
      <c r="Q7"/>
    </row>
    <row r="8" spans="2:17" ht="15" customHeight="1" x14ac:dyDescent="0.25">
      <c r="B8" s="151">
        <f>B7+1</f>
        <v>2</v>
      </c>
      <c r="C8" s="152"/>
      <c r="D8" s="153"/>
      <c r="E8" s="154"/>
      <c r="F8" s="155"/>
      <c r="G8" s="156"/>
      <c r="H8" s="156"/>
      <c r="I8" s="156"/>
      <c r="J8"/>
      <c r="K8"/>
      <c r="L8"/>
      <c r="M8"/>
      <c r="N8"/>
      <c r="O8"/>
      <c r="P8"/>
      <c r="Q8"/>
    </row>
    <row r="9" spans="2:17" ht="15" customHeight="1" x14ac:dyDescent="0.25">
      <c r="B9" s="151">
        <f t="shared" ref="B9:B72" si="0">B8+1</f>
        <v>3</v>
      </c>
      <c r="C9" s="152"/>
      <c r="D9" s="153"/>
      <c r="E9" s="154"/>
      <c r="F9" s="155"/>
      <c r="G9" s="156"/>
      <c r="H9" s="156"/>
      <c r="I9" s="156"/>
      <c r="J9"/>
      <c r="K9"/>
      <c r="L9"/>
      <c r="M9"/>
      <c r="N9"/>
      <c r="O9"/>
      <c r="P9"/>
      <c r="Q9"/>
    </row>
    <row r="10" spans="2:17" ht="15" customHeight="1" x14ac:dyDescent="0.25">
      <c r="B10" s="151">
        <f t="shared" si="0"/>
        <v>4</v>
      </c>
      <c r="C10" s="152"/>
      <c r="D10" s="153"/>
      <c r="E10" s="154"/>
      <c r="F10" s="155"/>
      <c r="G10" s="156"/>
      <c r="H10" s="156"/>
      <c r="I10" s="156"/>
      <c r="J10"/>
      <c r="K10"/>
      <c r="L10"/>
      <c r="M10"/>
      <c r="N10"/>
      <c r="O10"/>
      <c r="P10"/>
      <c r="Q10"/>
    </row>
    <row r="11" spans="2:17" ht="15" customHeight="1" x14ac:dyDescent="0.25">
      <c r="B11" s="151">
        <f t="shared" si="0"/>
        <v>5</v>
      </c>
      <c r="C11" s="152"/>
      <c r="D11" s="153"/>
      <c r="E11" s="154"/>
      <c r="F11" s="155"/>
      <c r="G11" s="156"/>
      <c r="H11" s="156"/>
      <c r="I11" s="156"/>
      <c r="J11"/>
      <c r="K11"/>
      <c r="L11"/>
      <c r="M11"/>
      <c r="N11"/>
      <c r="O11"/>
      <c r="P11"/>
      <c r="Q11"/>
    </row>
    <row r="12" spans="2:17" ht="15" customHeight="1" x14ac:dyDescent="0.25">
      <c r="B12" s="151">
        <f t="shared" si="0"/>
        <v>6</v>
      </c>
      <c r="C12" s="152"/>
      <c r="D12" s="153"/>
      <c r="E12" s="154"/>
      <c r="F12" s="155"/>
      <c r="G12" s="156"/>
      <c r="H12" s="156"/>
      <c r="I12" s="156"/>
      <c r="J12"/>
      <c r="K12"/>
      <c r="L12"/>
      <c r="M12"/>
      <c r="N12"/>
      <c r="O12"/>
      <c r="P12"/>
      <c r="Q12"/>
    </row>
    <row r="13" spans="2:17" ht="15" customHeight="1" x14ac:dyDescent="0.25">
      <c r="B13" s="151">
        <f t="shared" si="0"/>
        <v>7</v>
      </c>
      <c r="C13" s="152"/>
      <c r="D13" s="153"/>
      <c r="E13" s="154"/>
      <c r="F13" s="155"/>
      <c r="G13" s="156"/>
      <c r="H13" s="156"/>
      <c r="I13" s="156"/>
      <c r="J13"/>
      <c r="K13"/>
      <c r="L13"/>
      <c r="M13"/>
      <c r="N13"/>
      <c r="O13"/>
      <c r="P13"/>
      <c r="Q13"/>
    </row>
    <row r="14" spans="2:17" ht="15" customHeight="1" x14ac:dyDescent="0.25">
      <c r="B14" s="151">
        <f t="shared" si="0"/>
        <v>8</v>
      </c>
      <c r="C14" s="152"/>
      <c r="D14" s="153"/>
      <c r="E14" s="154"/>
      <c r="F14" s="155"/>
      <c r="G14" s="156"/>
      <c r="H14" s="156"/>
      <c r="I14" s="156"/>
      <c r="J14"/>
      <c r="K14"/>
      <c r="L14"/>
      <c r="M14"/>
      <c r="N14"/>
      <c r="O14"/>
      <c r="P14"/>
      <c r="Q14"/>
    </row>
    <row r="15" spans="2:17" ht="15" customHeight="1" x14ac:dyDescent="0.25">
      <c r="B15" s="151">
        <f t="shared" si="0"/>
        <v>9</v>
      </c>
      <c r="C15" s="152"/>
      <c r="D15" s="153"/>
      <c r="E15" s="154"/>
      <c r="F15" s="155"/>
      <c r="G15" s="156"/>
      <c r="H15" s="156"/>
      <c r="I15" s="156"/>
      <c r="J15"/>
      <c r="K15"/>
      <c r="L15"/>
      <c r="M15"/>
      <c r="N15"/>
      <c r="O15"/>
      <c r="P15"/>
      <c r="Q15"/>
    </row>
    <row r="16" spans="2:17" ht="15" customHeight="1" x14ac:dyDescent="0.25">
      <c r="B16" s="151">
        <f t="shared" si="0"/>
        <v>10</v>
      </c>
      <c r="C16" s="152"/>
      <c r="D16" s="153"/>
      <c r="E16" s="154"/>
      <c r="F16" s="155"/>
      <c r="G16" s="156"/>
      <c r="H16" s="156"/>
      <c r="I16" s="156"/>
      <c r="J16"/>
      <c r="K16"/>
      <c r="L16"/>
      <c r="M16"/>
      <c r="N16"/>
      <c r="O16"/>
      <c r="P16"/>
      <c r="Q16"/>
    </row>
    <row r="17" spans="2:17" ht="15" customHeight="1" x14ac:dyDescent="0.25">
      <c r="B17" s="151">
        <f t="shared" si="0"/>
        <v>11</v>
      </c>
      <c r="C17" s="152"/>
      <c r="D17" s="153"/>
      <c r="E17" s="154"/>
      <c r="F17" s="155"/>
      <c r="G17" s="156"/>
      <c r="H17" s="156"/>
      <c r="I17" s="156"/>
      <c r="J17"/>
      <c r="K17"/>
      <c r="L17"/>
      <c r="M17"/>
      <c r="N17"/>
      <c r="O17"/>
      <c r="P17"/>
      <c r="Q17"/>
    </row>
    <row r="18" spans="2:17" ht="15" customHeight="1" x14ac:dyDescent="0.25">
      <c r="B18" s="151">
        <f t="shared" si="0"/>
        <v>12</v>
      </c>
      <c r="C18" s="152"/>
      <c r="D18" s="153"/>
      <c r="E18" s="154"/>
      <c r="F18" s="155"/>
      <c r="G18" s="156"/>
      <c r="H18" s="156"/>
      <c r="I18" s="156"/>
      <c r="J18"/>
      <c r="K18"/>
      <c r="L18"/>
      <c r="M18"/>
      <c r="N18"/>
      <c r="O18"/>
      <c r="P18"/>
      <c r="Q18"/>
    </row>
    <row r="19" spans="2:17" ht="15" customHeight="1" x14ac:dyDescent="0.25">
      <c r="B19" s="151">
        <f t="shared" si="0"/>
        <v>13</v>
      </c>
      <c r="C19" s="152"/>
      <c r="D19" s="153"/>
      <c r="E19" s="154"/>
      <c r="F19" s="155"/>
      <c r="G19" s="156"/>
      <c r="H19" s="156"/>
      <c r="I19" s="156"/>
      <c r="J19"/>
      <c r="K19"/>
      <c r="L19"/>
      <c r="M19"/>
      <c r="N19"/>
      <c r="O19"/>
      <c r="P19"/>
      <c r="Q19"/>
    </row>
    <row r="20" spans="2:17" ht="15" customHeight="1" x14ac:dyDescent="0.25">
      <c r="B20" s="151">
        <f t="shared" si="0"/>
        <v>14</v>
      </c>
      <c r="C20" s="152"/>
      <c r="D20" s="153"/>
      <c r="E20" s="154"/>
      <c r="F20" s="155"/>
      <c r="G20" s="156"/>
      <c r="H20" s="156"/>
      <c r="I20" s="156"/>
      <c r="J20"/>
      <c r="K20"/>
      <c r="L20"/>
      <c r="M20"/>
      <c r="N20"/>
      <c r="O20"/>
      <c r="P20"/>
      <c r="Q20"/>
    </row>
    <row r="21" spans="2:17" ht="15" customHeight="1" x14ac:dyDescent="0.25">
      <c r="B21" s="151">
        <f t="shared" si="0"/>
        <v>15</v>
      </c>
      <c r="C21" s="152"/>
      <c r="D21" s="153"/>
      <c r="E21" s="154"/>
      <c r="F21" s="155"/>
      <c r="G21" s="156"/>
      <c r="H21" s="156"/>
      <c r="I21" s="156"/>
      <c r="J21"/>
      <c r="K21"/>
      <c r="L21"/>
      <c r="M21"/>
      <c r="N21"/>
      <c r="O21"/>
      <c r="P21"/>
      <c r="Q21"/>
    </row>
    <row r="22" spans="2:17" ht="15" customHeight="1" x14ac:dyDescent="0.25">
      <c r="B22" s="151">
        <f t="shared" si="0"/>
        <v>16</v>
      </c>
      <c r="C22" s="157"/>
      <c r="D22" s="158"/>
      <c r="E22" s="159"/>
      <c r="F22" s="155"/>
      <c r="G22" s="160"/>
      <c r="H22" s="160"/>
      <c r="I22" s="160"/>
      <c r="J22"/>
      <c r="K22"/>
      <c r="L22"/>
      <c r="M22"/>
      <c r="N22"/>
      <c r="O22"/>
      <c r="P22"/>
      <c r="Q22"/>
    </row>
    <row r="23" spans="2:17" ht="15" customHeight="1" x14ac:dyDescent="0.25">
      <c r="B23" s="151">
        <f t="shared" si="0"/>
        <v>17</v>
      </c>
      <c r="C23" s="152"/>
      <c r="D23" s="153"/>
      <c r="E23" s="154"/>
      <c r="F23" s="155"/>
      <c r="G23" s="156"/>
      <c r="H23" s="156"/>
      <c r="I23" s="156"/>
      <c r="J23"/>
      <c r="K23"/>
      <c r="L23"/>
      <c r="M23"/>
      <c r="N23"/>
      <c r="O23"/>
      <c r="P23"/>
      <c r="Q23"/>
    </row>
    <row r="24" spans="2:17" ht="15" customHeight="1" x14ac:dyDescent="0.25">
      <c r="B24" s="151">
        <f t="shared" si="0"/>
        <v>18</v>
      </c>
      <c r="C24" s="152"/>
      <c r="D24" s="153"/>
      <c r="E24" s="154"/>
      <c r="F24" s="155"/>
      <c r="G24" s="156"/>
      <c r="H24" s="156"/>
      <c r="I24" s="156"/>
      <c r="J24"/>
      <c r="K24"/>
      <c r="L24"/>
      <c r="M24"/>
      <c r="N24"/>
      <c r="O24"/>
      <c r="P24"/>
      <c r="Q24"/>
    </row>
    <row r="25" spans="2:17" ht="15" customHeight="1" x14ac:dyDescent="0.25">
      <c r="B25" s="151">
        <f t="shared" si="0"/>
        <v>19</v>
      </c>
      <c r="C25" s="161"/>
      <c r="D25" s="153"/>
      <c r="E25" s="154"/>
      <c r="F25" s="155"/>
      <c r="G25" s="156"/>
      <c r="H25" s="156"/>
      <c r="I25" s="156"/>
      <c r="J25"/>
      <c r="K25"/>
      <c r="L25"/>
      <c r="M25"/>
      <c r="N25"/>
      <c r="O25"/>
      <c r="P25"/>
      <c r="Q25"/>
    </row>
    <row r="26" spans="2:17" ht="15" customHeight="1" x14ac:dyDescent="0.25">
      <c r="B26" s="151">
        <f t="shared" si="0"/>
        <v>20</v>
      </c>
      <c r="C26" s="152"/>
      <c r="D26" s="153"/>
      <c r="E26" s="154"/>
      <c r="F26" s="155"/>
      <c r="G26" s="156"/>
      <c r="H26" s="156"/>
      <c r="I26" s="156"/>
      <c r="J26"/>
      <c r="K26"/>
      <c r="L26"/>
      <c r="M26"/>
      <c r="N26"/>
      <c r="O26"/>
      <c r="P26"/>
      <c r="Q26"/>
    </row>
    <row r="27" spans="2:17" ht="15" customHeight="1" x14ac:dyDescent="0.25">
      <c r="B27" s="151">
        <f t="shared" si="0"/>
        <v>21</v>
      </c>
      <c r="C27" s="152"/>
      <c r="D27" s="153"/>
      <c r="E27" s="154"/>
      <c r="F27" s="155"/>
      <c r="G27" s="156"/>
      <c r="H27" s="156"/>
      <c r="I27" s="156"/>
      <c r="J27"/>
      <c r="K27"/>
      <c r="L27"/>
      <c r="M27"/>
      <c r="N27"/>
      <c r="O27"/>
      <c r="P27"/>
      <c r="Q27"/>
    </row>
    <row r="28" spans="2:17" ht="15" customHeight="1" x14ac:dyDescent="0.25">
      <c r="B28" s="151">
        <f t="shared" si="0"/>
        <v>22</v>
      </c>
      <c r="C28" s="161"/>
      <c r="D28" s="153"/>
      <c r="E28" s="154"/>
      <c r="F28" s="155"/>
      <c r="G28" s="156"/>
      <c r="H28" s="156"/>
      <c r="I28" s="156"/>
      <c r="J28"/>
      <c r="K28"/>
      <c r="L28"/>
      <c r="M28"/>
      <c r="N28"/>
      <c r="O28"/>
      <c r="P28"/>
      <c r="Q28"/>
    </row>
    <row r="29" spans="2:17" ht="15" customHeight="1" x14ac:dyDescent="0.25">
      <c r="B29" s="151">
        <f t="shared" si="0"/>
        <v>23</v>
      </c>
      <c r="C29" s="152"/>
      <c r="D29" s="153"/>
      <c r="E29" s="154"/>
      <c r="F29" s="155"/>
      <c r="G29" s="156"/>
      <c r="H29" s="156"/>
      <c r="I29" s="156"/>
      <c r="J29"/>
      <c r="K29"/>
      <c r="L29"/>
      <c r="M29"/>
      <c r="N29"/>
      <c r="O29"/>
      <c r="P29"/>
      <c r="Q29"/>
    </row>
    <row r="30" spans="2:17" ht="15" customHeight="1" x14ac:dyDescent="0.25">
      <c r="B30" s="151">
        <f t="shared" si="0"/>
        <v>24</v>
      </c>
      <c r="C30" s="152"/>
      <c r="D30" s="153"/>
      <c r="E30" s="154"/>
      <c r="F30" s="155"/>
      <c r="G30" s="156"/>
      <c r="H30" s="156"/>
      <c r="I30" s="156"/>
      <c r="J30"/>
      <c r="K30"/>
      <c r="L30"/>
      <c r="M30"/>
      <c r="N30"/>
      <c r="O30"/>
      <c r="P30"/>
      <c r="Q30"/>
    </row>
    <row r="31" spans="2:17" ht="15" customHeight="1" x14ac:dyDescent="0.25">
      <c r="B31" s="151">
        <f t="shared" si="0"/>
        <v>25</v>
      </c>
      <c r="C31" s="152"/>
      <c r="D31" s="153"/>
      <c r="E31" s="154"/>
      <c r="F31" s="155"/>
      <c r="G31" s="156"/>
      <c r="H31" s="156"/>
      <c r="I31" s="156"/>
      <c r="J31"/>
      <c r="K31"/>
      <c r="L31"/>
      <c r="M31"/>
      <c r="N31"/>
      <c r="O31"/>
      <c r="P31"/>
      <c r="Q31"/>
    </row>
    <row r="32" spans="2:17" ht="15" customHeight="1" x14ac:dyDescent="0.25">
      <c r="B32" s="151">
        <f t="shared" si="0"/>
        <v>26</v>
      </c>
      <c r="C32" s="157"/>
      <c r="D32" s="158"/>
      <c r="E32" s="159"/>
      <c r="F32" s="155"/>
      <c r="G32" s="160"/>
      <c r="H32" s="160"/>
      <c r="I32" s="160"/>
      <c r="J32"/>
      <c r="K32"/>
      <c r="L32"/>
      <c r="M32"/>
      <c r="N32"/>
      <c r="O32"/>
      <c r="P32"/>
      <c r="Q32"/>
    </row>
    <row r="33" spans="2:17" ht="15" customHeight="1" x14ac:dyDescent="0.25">
      <c r="B33" s="151">
        <f t="shared" si="0"/>
        <v>27</v>
      </c>
      <c r="C33" s="152"/>
      <c r="D33" s="153"/>
      <c r="E33" s="154"/>
      <c r="F33" s="155"/>
      <c r="G33" s="156"/>
      <c r="H33" s="156"/>
      <c r="I33" s="156"/>
      <c r="J33"/>
      <c r="K33"/>
      <c r="L33"/>
      <c r="M33"/>
      <c r="N33"/>
      <c r="O33"/>
      <c r="P33"/>
      <c r="Q33"/>
    </row>
    <row r="34" spans="2:17" ht="15" customHeight="1" x14ac:dyDescent="0.25">
      <c r="B34" s="151">
        <f t="shared" si="0"/>
        <v>28</v>
      </c>
      <c r="C34" s="152"/>
      <c r="D34" s="153"/>
      <c r="E34" s="154"/>
      <c r="F34" s="155"/>
      <c r="G34" s="156"/>
      <c r="H34" s="156"/>
      <c r="I34" s="156"/>
      <c r="J34"/>
      <c r="K34"/>
      <c r="L34"/>
      <c r="M34"/>
      <c r="N34"/>
      <c r="O34"/>
      <c r="P34"/>
      <c r="Q34"/>
    </row>
    <row r="35" spans="2:17" ht="15" customHeight="1" x14ac:dyDescent="0.25">
      <c r="B35" s="151">
        <f t="shared" si="0"/>
        <v>29</v>
      </c>
      <c r="C35" s="152"/>
      <c r="D35" s="153"/>
      <c r="E35" s="154"/>
      <c r="F35" s="155"/>
      <c r="G35" s="156"/>
      <c r="H35" s="156"/>
      <c r="I35" s="156"/>
      <c r="J35"/>
      <c r="K35"/>
      <c r="L35"/>
      <c r="M35"/>
      <c r="N35"/>
      <c r="O35"/>
      <c r="P35"/>
      <c r="Q35"/>
    </row>
    <row r="36" spans="2:17" ht="15" customHeight="1" x14ac:dyDescent="0.25">
      <c r="B36" s="151">
        <f t="shared" si="0"/>
        <v>30</v>
      </c>
      <c r="C36" s="152"/>
      <c r="D36" s="153"/>
      <c r="E36" s="154"/>
      <c r="F36" s="155"/>
      <c r="G36" s="156"/>
      <c r="H36" s="156"/>
      <c r="I36" s="156"/>
      <c r="J36"/>
      <c r="K36"/>
      <c r="L36"/>
      <c r="M36"/>
      <c r="N36"/>
      <c r="O36"/>
      <c r="P36"/>
      <c r="Q36"/>
    </row>
    <row r="37" spans="2:17" ht="15" customHeight="1" x14ac:dyDescent="0.25">
      <c r="B37" s="151">
        <f t="shared" si="0"/>
        <v>31</v>
      </c>
      <c r="C37" s="152"/>
      <c r="D37" s="153"/>
      <c r="E37" s="154"/>
      <c r="F37" s="155"/>
      <c r="G37" s="156"/>
      <c r="H37" s="156"/>
      <c r="I37" s="156"/>
      <c r="J37"/>
      <c r="K37"/>
      <c r="L37"/>
      <c r="M37"/>
      <c r="N37"/>
      <c r="O37"/>
      <c r="P37"/>
      <c r="Q37"/>
    </row>
    <row r="38" spans="2:17" ht="15" customHeight="1" x14ac:dyDescent="0.25">
      <c r="B38" s="151">
        <f t="shared" si="0"/>
        <v>32</v>
      </c>
      <c r="C38" s="152"/>
      <c r="D38" s="153"/>
      <c r="E38" s="154"/>
      <c r="F38" s="155"/>
      <c r="G38" s="156"/>
      <c r="H38" s="156"/>
      <c r="I38" s="156"/>
      <c r="J38"/>
      <c r="K38"/>
      <c r="L38"/>
      <c r="M38"/>
      <c r="N38"/>
      <c r="O38"/>
      <c r="P38"/>
      <c r="Q38"/>
    </row>
    <row r="39" spans="2:17" ht="15" customHeight="1" x14ac:dyDescent="0.25">
      <c r="B39" s="151">
        <f t="shared" si="0"/>
        <v>33</v>
      </c>
      <c r="C39" s="157"/>
      <c r="D39" s="153"/>
      <c r="E39" s="159"/>
      <c r="F39" s="155"/>
      <c r="G39" s="159"/>
      <c r="H39" s="159"/>
      <c r="I39" s="159"/>
      <c r="J39"/>
      <c r="K39"/>
      <c r="L39"/>
      <c r="M39"/>
      <c r="N39"/>
      <c r="O39"/>
      <c r="P39"/>
      <c r="Q39"/>
    </row>
    <row r="40" spans="2:17" ht="15" customHeight="1" x14ac:dyDescent="0.25">
      <c r="B40" s="151">
        <f t="shared" si="0"/>
        <v>34</v>
      </c>
      <c r="C40" s="152"/>
      <c r="D40" s="153"/>
      <c r="E40" s="154"/>
      <c r="F40" s="155"/>
      <c r="G40" s="156"/>
      <c r="H40" s="156"/>
      <c r="I40" s="156"/>
      <c r="J40"/>
      <c r="K40"/>
      <c r="L40"/>
      <c r="M40"/>
      <c r="N40"/>
      <c r="O40"/>
      <c r="P40"/>
      <c r="Q40"/>
    </row>
    <row r="41" spans="2:17" ht="15" customHeight="1" x14ac:dyDescent="0.25">
      <c r="B41" s="151">
        <f t="shared" si="0"/>
        <v>35</v>
      </c>
      <c r="C41" s="152"/>
      <c r="D41" s="153"/>
      <c r="E41" s="154"/>
      <c r="F41" s="155"/>
      <c r="G41" s="156"/>
      <c r="H41" s="156"/>
      <c r="I41" s="156"/>
      <c r="J41"/>
      <c r="K41"/>
      <c r="L41"/>
      <c r="M41"/>
      <c r="N41"/>
      <c r="O41"/>
      <c r="P41"/>
      <c r="Q41"/>
    </row>
    <row r="42" spans="2:17" ht="15" customHeight="1" x14ac:dyDescent="0.25">
      <c r="B42" s="151">
        <f t="shared" si="0"/>
        <v>36</v>
      </c>
      <c r="C42" s="152"/>
      <c r="D42" s="153"/>
      <c r="E42" s="154"/>
      <c r="F42" s="155"/>
      <c r="G42" s="156"/>
      <c r="H42" s="156"/>
      <c r="I42" s="156"/>
      <c r="J42"/>
      <c r="K42"/>
      <c r="L42"/>
      <c r="M42"/>
      <c r="N42"/>
      <c r="O42"/>
      <c r="P42"/>
      <c r="Q42"/>
    </row>
    <row r="43" spans="2:17" ht="15" customHeight="1" x14ac:dyDescent="0.25">
      <c r="B43" s="151">
        <f t="shared" si="0"/>
        <v>37</v>
      </c>
      <c r="C43" s="152"/>
      <c r="D43" s="153"/>
      <c r="E43" s="154"/>
      <c r="F43" s="155"/>
      <c r="G43" s="156"/>
      <c r="H43" s="156"/>
      <c r="I43" s="156"/>
      <c r="J43"/>
      <c r="K43"/>
      <c r="L43"/>
      <c r="M43"/>
      <c r="N43"/>
      <c r="O43"/>
      <c r="P43"/>
      <c r="Q43"/>
    </row>
    <row r="44" spans="2:17" ht="15" customHeight="1" x14ac:dyDescent="0.25">
      <c r="B44" s="151">
        <f t="shared" si="0"/>
        <v>38</v>
      </c>
      <c r="C44" s="157"/>
      <c r="D44" s="153"/>
      <c r="E44" s="159"/>
      <c r="F44" s="155"/>
      <c r="G44" s="159"/>
      <c r="H44" s="159"/>
      <c r="I44" s="159"/>
      <c r="J44"/>
      <c r="K44"/>
      <c r="L44"/>
      <c r="M44"/>
      <c r="N44"/>
      <c r="O44"/>
      <c r="P44"/>
      <c r="Q44"/>
    </row>
    <row r="45" spans="2:17" ht="15" customHeight="1" x14ac:dyDescent="0.25">
      <c r="B45" s="151">
        <f t="shared" si="0"/>
        <v>39</v>
      </c>
      <c r="C45" s="161"/>
      <c r="D45" s="153"/>
      <c r="E45" s="154"/>
      <c r="F45" s="155"/>
      <c r="G45" s="156"/>
      <c r="H45" s="156"/>
      <c r="I45" s="156"/>
      <c r="J45"/>
      <c r="K45"/>
      <c r="L45"/>
      <c r="M45"/>
      <c r="N45"/>
      <c r="O45"/>
      <c r="P45"/>
      <c r="Q45"/>
    </row>
    <row r="46" spans="2:17" ht="15" customHeight="1" x14ac:dyDescent="0.25">
      <c r="B46" s="151">
        <f t="shared" si="0"/>
        <v>40</v>
      </c>
      <c r="C46" s="161"/>
      <c r="D46" s="153"/>
      <c r="E46" s="154"/>
      <c r="F46" s="155"/>
      <c r="G46" s="156"/>
      <c r="H46" s="156"/>
      <c r="I46" s="156"/>
      <c r="J46"/>
      <c r="K46"/>
      <c r="L46"/>
      <c r="M46"/>
      <c r="N46"/>
      <c r="O46"/>
      <c r="P46"/>
      <c r="Q46"/>
    </row>
    <row r="47" spans="2:17" ht="15" customHeight="1" x14ac:dyDescent="0.25">
      <c r="B47" s="151">
        <f t="shared" si="0"/>
        <v>41</v>
      </c>
      <c r="C47" s="161"/>
      <c r="D47" s="153"/>
      <c r="E47" s="154"/>
      <c r="F47" s="155"/>
      <c r="G47" s="156"/>
      <c r="H47" s="156"/>
      <c r="I47" s="156"/>
      <c r="J47"/>
      <c r="K47"/>
      <c r="L47"/>
      <c r="M47"/>
      <c r="N47"/>
      <c r="O47"/>
      <c r="P47"/>
      <c r="Q47"/>
    </row>
    <row r="48" spans="2:17" ht="15" customHeight="1" x14ac:dyDescent="0.25">
      <c r="B48" s="151">
        <f t="shared" si="0"/>
        <v>42</v>
      </c>
      <c r="C48" s="161"/>
      <c r="D48" s="153"/>
      <c r="E48" s="154"/>
      <c r="F48" s="155"/>
      <c r="G48" s="156"/>
      <c r="H48" s="156"/>
      <c r="I48" s="156"/>
      <c r="J48"/>
      <c r="K48"/>
      <c r="L48"/>
      <c r="M48"/>
      <c r="N48"/>
      <c r="O48"/>
      <c r="P48"/>
      <c r="Q48"/>
    </row>
    <row r="49" spans="2:17" ht="15" customHeight="1" x14ac:dyDescent="0.25">
      <c r="B49" s="151">
        <f t="shared" si="0"/>
        <v>43</v>
      </c>
      <c r="C49" s="161"/>
      <c r="D49" s="153"/>
      <c r="E49" s="154"/>
      <c r="F49" s="155"/>
      <c r="G49" s="156"/>
      <c r="H49" s="156"/>
      <c r="I49" s="156"/>
      <c r="J49"/>
      <c r="K49"/>
      <c r="L49"/>
      <c r="M49"/>
      <c r="N49"/>
      <c r="O49"/>
      <c r="P49"/>
      <c r="Q49"/>
    </row>
    <row r="50" spans="2:17" ht="15" customHeight="1" x14ac:dyDescent="0.25">
      <c r="B50" s="151">
        <f t="shared" si="0"/>
        <v>44</v>
      </c>
      <c r="C50" s="157"/>
      <c r="D50" s="153"/>
      <c r="E50" s="159"/>
      <c r="F50" s="155"/>
      <c r="G50" s="159"/>
      <c r="H50" s="159"/>
      <c r="I50" s="159"/>
      <c r="J50"/>
      <c r="K50"/>
      <c r="L50"/>
      <c r="M50"/>
      <c r="N50"/>
      <c r="O50"/>
      <c r="P50"/>
      <c r="Q50"/>
    </row>
    <row r="51" spans="2:17" ht="15" customHeight="1" x14ac:dyDescent="0.25">
      <c r="B51" s="151">
        <f t="shared" si="0"/>
        <v>45</v>
      </c>
      <c r="C51" s="161"/>
      <c r="D51" s="153"/>
      <c r="E51" s="154"/>
      <c r="F51" s="155"/>
      <c r="G51" s="156"/>
      <c r="H51" s="156"/>
      <c r="I51" s="156"/>
      <c r="J51"/>
      <c r="K51"/>
      <c r="L51"/>
      <c r="M51"/>
      <c r="N51"/>
      <c r="O51"/>
      <c r="P51"/>
      <c r="Q51"/>
    </row>
    <row r="52" spans="2:17" ht="15" customHeight="1" x14ac:dyDescent="0.25">
      <c r="B52" s="151">
        <f t="shared" si="0"/>
        <v>46</v>
      </c>
      <c r="C52" s="161"/>
      <c r="D52" s="153"/>
      <c r="E52" s="154"/>
      <c r="F52" s="155"/>
      <c r="G52" s="156"/>
      <c r="H52" s="156"/>
      <c r="I52" s="156"/>
      <c r="J52"/>
      <c r="K52"/>
      <c r="L52"/>
      <c r="M52"/>
      <c r="N52"/>
      <c r="O52"/>
      <c r="P52"/>
      <c r="Q52"/>
    </row>
    <row r="53" spans="2:17" ht="15" customHeight="1" x14ac:dyDescent="0.25">
      <c r="B53" s="151">
        <f t="shared" si="0"/>
        <v>47</v>
      </c>
      <c r="C53" s="161"/>
      <c r="D53" s="153"/>
      <c r="E53" s="154"/>
      <c r="F53" s="155"/>
      <c r="G53" s="156"/>
      <c r="H53" s="156"/>
      <c r="I53" s="156"/>
      <c r="J53"/>
      <c r="K53"/>
      <c r="L53"/>
      <c r="M53"/>
      <c r="N53"/>
      <c r="O53"/>
      <c r="P53"/>
      <c r="Q53"/>
    </row>
    <row r="54" spans="2:17" ht="15" customHeight="1" x14ac:dyDescent="0.25">
      <c r="B54" s="151">
        <f t="shared" si="0"/>
        <v>48</v>
      </c>
      <c r="C54" s="161"/>
      <c r="D54" s="153"/>
      <c r="E54" s="154"/>
      <c r="F54" s="155"/>
      <c r="G54" s="156"/>
      <c r="H54" s="156"/>
      <c r="I54" s="156"/>
      <c r="J54"/>
      <c r="K54"/>
      <c r="L54"/>
      <c r="M54"/>
      <c r="N54"/>
      <c r="O54"/>
      <c r="P54"/>
      <c r="Q54"/>
    </row>
    <row r="55" spans="2:17" ht="15" customHeight="1" x14ac:dyDescent="0.25">
      <c r="B55" s="151">
        <f t="shared" si="0"/>
        <v>49</v>
      </c>
      <c r="C55" s="157"/>
      <c r="D55" s="153"/>
      <c r="E55" s="159"/>
      <c r="F55" s="155"/>
      <c r="G55" s="159"/>
      <c r="H55" s="159"/>
      <c r="I55" s="159"/>
      <c r="J55"/>
      <c r="K55"/>
      <c r="L55"/>
      <c r="M55"/>
      <c r="N55"/>
      <c r="O55"/>
      <c r="P55"/>
      <c r="Q55"/>
    </row>
    <row r="56" spans="2:17" ht="15" customHeight="1" x14ac:dyDescent="0.25">
      <c r="B56" s="151">
        <f t="shared" si="0"/>
        <v>50</v>
      </c>
      <c r="C56" s="161"/>
      <c r="D56" s="153"/>
      <c r="E56" s="154"/>
      <c r="F56" s="155"/>
      <c r="G56" s="156"/>
      <c r="H56" s="156"/>
      <c r="I56" s="156"/>
      <c r="J56"/>
      <c r="K56"/>
      <c r="L56"/>
      <c r="M56"/>
      <c r="N56"/>
      <c r="O56"/>
      <c r="P56"/>
      <c r="Q56"/>
    </row>
    <row r="57" spans="2:17" ht="15" customHeight="1" x14ac:dyDescent="0.25">
      <c r="B57" s="151">
        <f t="shared" si="0"/>
        <v>51</v>
      </c>
      <c r="C57" s="161"/>
      <c r="D57" s="153"/>
      <c r="E57" s="154"/>
      <c r="F57" s="155"/>
      <c r="G57" s="156"/>
      <c r="H57" s="156"/>
      <c r="I57" s="156"/>
      <c r="J57"/>
      <c r="K57"/>
      <c r="L57"/>
      <c r="M57"/>
      <c r="N57"/>
      <c r="O57"/>
      <c r="P57"/>
      <c r="Q57"/>
    </row>
    <row r="58" spans="2:17" ht="15" customHeight="1" x14ac:dyDescent="0.25">
      <c r="B58" s="151">
        <f t="shared" si="0"/>
        <v>52</v>
      </c>
      <c r="C58" s="161"/>
      <c r="D58" s="153"/>
      <c r="E58" s="154"/>
      <c r="F58" s="155"/>
      <c r="G58" s="156"/>
      <c r="H58" s="156"/>
      <c r="I58" s="156"/>
      <c r="J58"/>
      <c r="K58"/>
      <c r="L58"/>
      <c r="M58"/>
      <c r="N58"/>
      <c r="O58"/>
      <c r="P58"/>
      <c r="Q58"/>
    </row>
    <row r="59" spans="2:17" ht="15" customHeight="1" x14ac:dyDescent="0.25">
      <c r="B59" s="151">
        <f t="shared" si="0"/>
        <v>53</v>
      </c>
      <c r="C59" s="161"/>
      <c r="D59" s="153"/>
      <c r="E59" s="154"/>
      <c r="F59" s="155"/>
      <c r="G59" s="156"/>
      <c r="H59" s="156"/>
      <c r="I59" s="156"/>
      <c r="J59"/>
      <c r="K59"/>
      <c r="L59"/>
      <c r="M59"/>
      <c r="N59"/>
      <c r="O59"/>
      <c r="P59"/>
      <c r="Q59"/>
    </row>
    <row r="60" spans="2:17" ht="15" customHeight="1" x14ac:dyDescent="0.25">
      <c r="B60" s="151">
        <f t="shared" si="0"/>
        <v>54</v>
      </c>
      <c r="C60" s="161"/>
      <c r="D60" s="153"/>
      <c r="E60" s="154"/>
      <c r="F60" s="155"/>
      <c r="G60" s="156"/>
      <c r="H60" s="156"/>
      <c r="I60" s="156"/>
      <c r="J60"/>
      <c r="K60"/>
      <c r="L60"/>
      <c r="M60"/>
      <c r="N60"/>
      <c r="O60"/>
      <c r="P60"/>
      <c r="Q60"/>
    </row>
    <row r="61" spans="2:17" ht="15" customHeight="1" x14ac:dyDescent="0.25">
      <c r="B61" s="151">
        <f t="shared" si="0"/>
        <v>55</v>
      </c>
      <c r="C61" s="161"/>
      <c r="D61" s="153"/>
      <c r="E61" s="154"/>
      <c r="F61" s="155"/>
      <c r="G61" s="156"/>
      <c r="H61" s="156"/>
      <c r="I61" s="156"/>
      <c r="J61"/>
      <c r="K61"/>
      <c r="L61"/>
      <c r="M61"/>
      <c r="N61"/>
      <c r="O61"/>
      <c r="P61"/>
      <c r="Q61"/>
    </row>
    <row r="62" spans="2:17" ht="15" customHeight="1" x14ac:dyDescent="0.25">
      <c r="B62" s="151">
        <f t="shared" si="0"/>
        <v>56</v>
      </c>
      <c r="C62" s="161"/>
      <c r="D62" s="153"/>
      <c r="E62" s="154"/>
      <c r="F62" s="155"/>
      <c r="G62" s="156"/>
      <c r="H62" s="156"/>
      <c r="I62" s="156"/>
      <c r="J62"/>
      <c r="K62"/>
      <c r="L62"/>
      <c r="M62"/>
      <c r="N62"/>
      <c r="O62"/>
      <c r="P62"/>
      <c r="Q62"/>
    </row>
    <row r="63" spans="2:17" ht="15" customHeight="1" x14ac:dyDescent="0.25">
      <c r="B63" s="151">
        <f t="shared" si="0"/>
        <v>57</v>
      </c>
      <c r="C63" s="161"/>
      <c r="D63" s="153"/>
      <c r="E63" s="154"/>
      <c r="F63" s="155"/>
      <c r="G63" s="156"/>
      <c r="H63" s="156"/>
      <c r="I63" s="156"/>
      <c r="J63"/>
      <c r="K63"/>
      <c r="L63"/>
      <c r="M63"/>
      <c r="N63"/>
      <c r="O63"/>
      <c r="P63"/>
      <c r="Q63"/>
    </row>
    <row r="64" spans="2:17" ht="15" customHeight="1" x14ac:dyDescent="0.25">
      <c r="B64" s="151">
        <f t="shared" si="0"/>
        <v>58</v>
      </c>
      <c r="C64" s="152"/>
      <c r="D64" s="153"/>
      <c r="E64" s="154"/>
      <c r="F64" s="155"/>
      <c r="G64" s="156"/>
      <c r="H64" s="156"/>
      <c r="I64" s="156"/>
      <c r="J64"/>
      <c r="K64"/>
      <c r="L64"/>
      <c r="M64"/>
      <c r="N64"/>
      <c r="O64"/>
      <c r="P64"/>
      <c r="Q64"/>
    </row>
    <row r="65" spans="2:17" ht="15" customHeight="1" x14ac:dyDescent="0.25">
      <c r="B65" s="151">
        <f t="shared" si="0"/>
        <v>59</v>
      </c>
      <c r="C65" s="152"/>
      <c r="D65" s="153"/>
      <c r="E65" s="154"/>
      <c r="F65" s="155"/>
      <c r="G65" s="156"/>
      <c r="H65" s="156"/>
      <c r="I65" s="156"/>
      <c r="J65"/>
      <c r="K65"/>
      <c r="L65"/>
      <c r="M65"/>
      <c r="N65"/>
      <c r="O65"/>
      <c r="P65"/>
      <c r="Q65"/>
    </row>
    <row r="66" spans="2:17" ht="15" customHeight="1" x14ac:dyDescent="0.25">
      <c r="B66" s="151">
        <f t="shared" si="0"/>
        <v>60</v>
      </c>
      <c r="C66" s="152"/>
      <c r="D66" s="153"/>
      <c r="E66" s="154"/>
      <c r="F66" s="155"/>
      <c r="G66" s="156"/>
      <c r="H66" s="156"/>
      <c r="I66" s="156"/>
      <c r="J66"/>
      <c r="K66"/>
      <c r="L66"/>
      <c r="M66"/>
      <c r="N66"/>
      <c r="O66"/>
      <c r="P66"/>
      <c r="Q66"/>
    </row>
    <row r="67" spans="2:17" ht="15" customHeight="1" x14ac:dyDescent="0.25">
      <c r="B67" s="151">
        <f t="shared" si="0"/>
        <v>61</v>
      </c>
      <c r="C67" s="152"/>
      <c r="D67" s="153"/>
      <c r="E67" s="154"/>
      <c r="F67" s="155"/>
      <c r="G67" s="156"/>
      <c r="H67" s="156"/>
      <c r="I67" s="156"/>
      <c r="J67"/>
      <c r="K67"/>
      <c r="L67"/>
      <c r="M67"/>
      <c r="N67"/>
      <c r="O67"/>
      <c r="P67"/>
      <c r="Q67"/>
    </row>
    <row r="68" spans="2:17" ht="15" customHeight="1" x14ac:dyDescent="0.25">
      <c r="B68" s="151">
        <f t="shared" si="0"/>
        <v>62</v>
      </c>
      <c r="C68" s="152"/>
      <c r="D68" s="153"/>
      <c r="E68" s="154"/>
      <c r="F68" s="155"/>
      <c r="G68" s="156"/>
      <c r="H68" s="156"/>
      <c r="I68" s="156"/>
      <c r="J68"/>
      <c r="K68"/>
      <c r="L68"/>
      <c r="M68"/>
      <c r="N68"/>
      <c r="O68"/>
      <c r="P68"/>
      <c r="Q68"/>
    </row>
    <row r="69" spans="2:17" ht="15" customHeight="1" x14ac:dyDescent="0.25">
      <c r="B69" s="151">
        <f t="shared" si="0"/>
        <v>63</v>
      </c>
      <c r="C69" s="152"/>
      <c r="D69" s="153"/>
      <c r="E69" s="154"/>
      <c r="F69" s="155"/>
      <c r="G69" s="156"/>
      <c r="H69" s="156"/>
      <c r="I69" s="156"/>
      <c r="J69"/>
      <c r="K69"/>
      <c r="L69"/>
      <c r="M69"/>
      <c r="N69"/>
      <c r="O69"/>
      <c r="P69"/>
      <c r="Q69"/>
    </row>
    <row r="70" spans="2:17" ht="15" customHeight="1" x14ac:dyDescent="0.25">
      <c r="B70" s="151">
        <f t="shared" si="0"/>
        <v>64</v>
      </c>
      <c r="C70" s="152"/>
      <c r="D70" s="153"/>
      <c r="E70" s="154"/>
      <c r="F70" s="155"/>
      <c r="G70" s="156"/>
      <c r="H70" s="156"/>
      <c r="I70" s="156"/>
      <c r="J70"/>
      <c r="K70"/>
      <c r="L70"/>
      <c r="M70"/>
      <c r="N70"/>
      <c r="O70"/>
      <c r="P70"/>
      <c r="Q70"/>
    </row>
    <row r="71" spans="2:17" ht="15" customHeight="1" x14ac:dyDescent="0.25">
      <c r="B71" s="151">
        <f t="shared" si="0"/>
        <v>65</v>
      </c>
      <c r="C71" s="157"/>
      <c r="D71" s="153"/>
      <c r="E71" s="159"/>
      <c r="F71" s="155"/>
      <c r="G71" s="159"/>
      <c r="H71" s="159"/>
      <c r="I71" s="159"/>
      <c r="J71"/>
      <c r="K71"/>
      <c r="L71"/>
      <c r="M71"/>
      <c r="N71"/>
      <c r="O71"/>
      <c r="P71"/>
      <c r="Q71"/>
    </row>
    <row r="72" spans="2:17" ht="15" customHeight="1" x14ac:dyDescent="0.25">
      <c r="B72" s="151">
        <f t="shared" si="0"/>
        <v>66</v>
      </c>
      <c r="C72" s="152"/>
      <c r="D72" s="153"/>
      <c r="E72" s="154"/>
      <c r="F72" s="155"/>
      <c r="G72" s="156"/>
      <c r="H72" s="156"/>
      <c r="I72" s="156"/>
      <c r="J72"/>
      <c r="K72"/>
      <c r="L72"/>
      <c r="M72"/>
      <c r="N72"/>
      <c r="O72"/>
      <c r="P72"/>
      <c r="Q72"/>
    </row>
    <row r="73" spans="2:17" ht="15" customHeight="1" x14ac:dyDescent="0.25">
      <c r="B73" s="151">
        <f t="shared" ref="B73:B76" si="1">B72+1</f>
        <v>67</v>
      </c>
      <c r="C73" s="152"/>
      <c r="D73" s="153"/>
      <c r="E73" s="154"/>
      <c r="F73" s="155"/>
      <c r="G73" s="156"/>
      <c r="H73" s="156"/>
      <c r="I73" s="156"/>
      <c r="J73"/>
      <c r="K73"/>
      <c r="L73"/>
      <c r="M73"/>
      <c r="N73"/>
      <c r="O73"/>
      <c r="P73"/>
      <c r="Q73"/>
    </row>
    <row r="74" spans="2:17" ht="15" customHeight="1" x14ac:dyDescent="0.25">
      <c r="B74" s="151">
        <f t="shared" si="1"/>
        <v>68</v>
      </c>
      <c r="C74" s="152"/>
      <c r="D74" s="153"/>
      <c r="E74" s="154"/>
      <c r="F74" s="155"/>
      <c r="G74" s="156"/>
      <c r="H74" s="156"/>
      <c r="I74" s="156"/>
      <c r="J74"/>
      <c r="K74"/>
      <c r="L74"/>
      <c r="M74"/>
      <c r="N74"/>
      <c r="O74"/>
      <c r="P74"/>
      <c r="Q74"/>
    </row>
    <row r="75" spans="2:17" ht="15" customHeight="1" x14ac:dyDescent="0.25">
      <c r="B75" s="151">
        <f t="shared" si="1"/>
        <v>69</v>
      </c>
      <c r="C75" s="152"/>
      <c r="D75" s="153"/>
      <c r="E75" s="154"/>
      <c r="F75" s="155"/>
      <c r="G75" s="156"/>
      <c r="H75" s="156"/>
      <c r="I75" s="156"/>
      <c r="J75"/>
      <c r="K75"/>
      <c r="L75"/>
      <c r="M75"/>
      <c r="N75"/>
      <c r="O75"/>
      <c r="P75"/>
      <c r="Q75"/>
    </row>
    <row r="76" spans="2:17" ht="15" customHeight="1" x14ac:dyDescent="0.25">
      <c r="B76" s="151">
        <f t="shared" si="1"/>
        <v>70</v>
      </c>
      <c r="C76" s="152"/>
      <c r="D76" s="153"/>
      <c r="E76" s="154"/>
      <c r="F76" s="155"/>
      <c r="G76" s="156"/>
      <c r="H76" s="156"/>
      <c r="I76" s="156"/>
      <c r="J76"/>
      <c r="K76"/>
      <c r="L76"/>
      <c r="M76"/>
      <c r="N76"/>
      <c r="O76"/>
      <c r="P76"/>
      <c r="Q76"/>
    </row>
    <row r="77" spans="2:17" ht="15" customHeight="1" x14ac:dyDescent="0.25">
      <c r="B77" s="151"/>
      <c r="C77" s="157" t="s">
        <v>638</v>
      </c>
      <c r="D77" s="153"/>
      <c r="E77" s="154"/>
      <c r="F77" s="155"/>
      <c r="G77" s="156"/>
      <c r="H77" s="156"/>
      <c r="I77" s="156"/>
      <c r="J77"/>
      <c r="K77"/>
      <c r="L77"/>
      <c r="M77"/>
      <c r="N77"/>
      <c r="O77"/>
      <c r="P77"/>
      <c r="Q77"/>
    </row>
    <row r="79" spans="2:17" ht="15" x14ac:dyDescent="0.25">
      <c r="C79" t="s">
        <v>162</v>
      </c>
      <c r="D79"/>
      <c r="E79"/>
      <c r="F79"/>
      <c r="G79"/>
      <c r="H79"/>
      <c r="I79"/>
      <c r="J79"/>
    </row>
    <row r="80" spans="2:17" x14ac:dyDescent="0.2">
      <c r="C80" s="162" t="s">
        <v>163</v>
      </c>
    </row>
    <row r="81" spans="3:3" x14ac:dyDescent="0.2">
      <c r="C81" s="162" t="s">
        <v>164</v>
      </c>
    </row>
    <row r="82" spans="3:3" ht="25.5" x14ac:dyDescent="0.2">
      <c r="C82" s="162" t="s">
        <v>165</v>
      </c>
    </row>
    <row r="83" spans="3:3" ht="25.5" x14ac:dyDescent="0.2">
      <c r="C83" s="162" t="s">
        <v>166</v>
      </c>
    </row>
    <row r="84" spans="3:3" ht="25.5" x14ac:dyDescent="0.2">
      <c r="C84" s="162" t="s">
        <v>167</v>
      </c>
    </row>
  </sheetData>
  <pageMargins left="0.70866141732283472" right="0.70866141732283472" top="0.74803149606299213" bottom="0.74803149606299213" header="0.31496062992125984" footer="0.31496062992125984"/>
  <pageSetup paperSize="9" orientation="landscape" r:id="rId1"/>
  <headerFooter>
    <oddFooter>&amp;CNamenska poraba-1&amp;R&amp;6&amp;K00+000Avt.delo-JZ</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84"/>
  <sheetViews>
    <sheetView zoomScale="85" zoomScaleNormal="85" workbookViewId="0">
      <pane xSplit="2" ySplit="6" topLeftCell="C71" activePane="bottomRight" state="frozen"/>
      <selection pane="topRight" activeCell="C1" sqref="C1"/>
      <selection pane="bottomLeft" activeCell="A7" sqref="A7"/>
      <selection pane="bottomRight" activeCell="E86" sqref="E86"/>
    </sheetView>
  </sheetViews>
  <sheetFormatPr defaultRowHeight="14.25" x14ac:dyDescent="0.2"/>
  <cols>
    <col min="1" max="1" width="0.42578125" style="132" customWidth="1"/>
    <col min="2" max="2" width="4" style="132" customWidth="1"/>
    <col min="3" max="3" width="23" style="141" customWidth="1"/>
    <col min="4" max="4" width="11.28515625" style="134" bestFit="1" customWidth="1"/>
    <col min="5" max="5" width="12.42578125" style="135" bestFit="1" customWidth="1"/>
    <col min="6" max="6" width="38.5703125" style="136" customWidth="1"/>
    <col min="7" max="10" width="11.7109375" style="137" customWidth="1"/>
    <col min="11" max="11" width="10.42578125" style="137" bestFit="1" customWidth="1"/>
    <col min="12" max="14" width="9.85546875" style="137" customWidth="1"/>
    <col min="15" max="15" width="10.140625" style="137" customWidth="1"/>
    <col min="16" max="16" width="10.28515625" style="137" customWidth="1"/>
    <col min="17" max="17" width="9.5703125" style="137" customWidth="1"/>
    <col min="18" max="18" width="10.28515625" style="138" customWidth="1"/>
    <col min="19" max="16384" width="9.140625" style="138"/>
  </cols>
  <sheetData>
    <row r="1" spans="2:17" ht="15.75" x14ac:dyDescent="0.25">
      <c r="C1" s="133" t="s">
        <v>637</v>
      </c>
    </row>
    <row r="2" spans="2:17" ht="15.75" x14ac:dyDescent="0.25">
      <c r="C2" s="133" t="s">
        <v>152</v>
      </c>
    </row>
    <row r="3" spans="2:17" ht="15.75" x14ac:dyDescent="0.25">
      <c r="C3" s="133"/>
      <c r="E3" s="139" t="s">
        <v>153</v>
      </c>
      <c r="F3" s="140">
        <f>'[2]Por-Prog-2022'!C3</f>
        <v>0</v>
      </c>
    </row>
    <row r="4" spans="2:17" ht="43.5" x14ac:dyDescent="0.25">
      <c r="D4" s="142" t="s">
        <v>154</v>
      </c>
      <c r="E4" s="143"/>
      <c r="F4" s="144" t="e">
        <f>VLOOKUP(E4:E4,'Programi-Šifre'!A3:B229,2,FALSE)</f>
        <v>#N/A</v>
      </c>
    </row>
    <row r="5" spans="2:17" ht="15.75" x14ac:dyDescent="0.25">
      <c r="B5" s="145"/>
      <c r="D5" s="146"/>
    </row>
    <row r="6" spans="2:17" ht="39" x14ac:dyDescent="0.25">
      <c r="B6" s="147" t="s">
        <v>155</v>
      </c>
      <c r="C6" s="148" t="s">
        <v>156</v>
      </c>
      <c r="D6" s="149" t="s">
        <v>157</v>
      </c>
      <c r="E6" s="8" t="s">
        <v>158</v>
      </c>
      <c r="F6" s="150" t="s">
        <v>159</v>
      </c>
      <c r="G6" s="8" t="s">
        <v>160</v>
      </c>
      <c r="H6" s="8" t="s">
        <v>161</v>
      </c>
      <c r="I6" s="8" t="s">
        <v>5</v>
      </c>
      <c r="J6"/>
      <c r="K6"/>
      <c r="L6"/>
      <c r="M6"/>
      <c r="N6"/>
      <c r="O6"/>
      <c r="P6"/>
      <c r="Q6"/>
    </row>
    <row r="7" spans="2:17" ht="15" customHeight="1" x14ac:dyDescent="0.25">
      <c r="B7" s="151">
        <v>1</v>
      </c>
      <c r="C7" s="152"/>
      <c r="D7" s="153"/>
      <c r="E7" s="154"/>
      <c r="F7" s="155"/>
      <c r="G7" s="156"/>
      <c r="H7" s="156"/>
      <c r="I7" s="156"/>
      <c r="J7"/>
      <c r="K7"/>
      <c r="L7"/>
      <c r="M7"/>
      <c r="N7"/>
      <c r="O7"/>
      <c r="P7"/>
      <c r="Q7"/>
    </row>
    <row r="8" spans="2:17" ht="15" customHeight="1" x14ac:dyDescent="0.25">
      <c r="B8" s="151">
        <f>B7+1</f>
        <v>2</v>
      </c>
      <c r="C8" s="152"/>
      <c r="D8" s="153"/>
      <c r="E8" s="154"/>
      <c r="F8" s="155"/>
      <c r="G8" s="156"/>
      <c r="H8" s="156"/>
      <c r="I8" s="156"/>
      <c r="J8"/>
      <c r="K8"/>
      <c r="L8"/>
      <c r="M8"/>
      <c r="N8"/>
      <c r="O8"/>
      <c r="P8"/>
      <c r="Q8"/>
    </row>
    <row r="9" spans="2:17" ht="15" customHeight="1" x14ac:dyDescent="0.25">
      <c r="B9" s="151">
        <f t="shared" ref="B9:B72" si="0">B8+1</f>
        <v>3</v>
      </c>
      <c r="C9" s="152"/>
      <c r="D9" s="153"/>
      <c r="E9" s="154"/>
      <c r="F9" s="155"/>
      <c r="G9" s="156"/>
      <c r="H9" s="156"/>
      <c r="I9" s="156"/>
      <c r="J9"/>
      <c r="K9"/>
      <c r="L9"/>
      <c r="M9"/>
      <c r="N9"/>
      <c r="O9"/>
      <c r="P9"/>
      <c r="Q9"/>
    </row>
    <row r="10" spans="2:17" ht="15" customHeight="1" x14ac:dyDescent="0.25">
      <c r="B10" s="151">
        <f t="shared" si="0"/>
        <v>4</v>
      </c>
      <c r="C10" s="152"/>
      <c r="D10" s="153"/>
      <c r="E10" s="154"/>
      <c r="F10" s="155"/>
      <c r="G10" s="156"/>
      <c r="H10" s="156"/>
      <c r="I10" s="156"/>
      <c r="J10"/>
      <c r="K10"/>
      <c r="L10"/>
      <c r="M10"/>
      <c r="N10"/>
      <c r="O10"/>
      <c r="P10"/>
      <c r="Q10"/>
    </row>
    <row r="11" spans="2:17" ht="15" customHeight="1" x14ac:dyDescent="0.25">
      <c r="B11" s="151">
        <f t="shared" si="0"/>
        <v>5</v>
      </c>
      <c r="C11" s="152"/>
      <c r="D11" s="153"/>
      <c r="E11" s="154"/>
      <c r="F11" s="155"/>
      <c r="G11" s="156"/>
      <c r="H11" s="156"/>
      <c r="I11" s="156"/>
      <c r="J11"/>
      <c r="K11"/>
      <c r="L11"/>
      <c r="M11"/>
      <c r="N11"/>
      <c r="O11"/>
      <c r="P11"/>
      <c r="Q11"/>
    </row>
    <row r="12" spans="2:17" ht="15" customHeight="1" x14ac:dyDescent="0.25">
      <c r="B12" s="151">
        <f t="shared" si="0"/>
        <v>6</v>
      </c>
      <c r="C12" s="152"/>
      <c r="D12" s="153"/>
      <c r="E12" s="154"/>
      <c r="F12" s="155"/>
      <c r="G12" s="156"/>
      <c r="H12" s="156"/>
      <c r="I12" s="156"/>
      <c r="J12"/>
      <c r="K12"/>
      <c r="L12"/>
      <c r="M12"/>
      <c r="N12"/>
      <c r="O12"/>
      <c r="P12"/>
      <c r="Q12"/>
    </row>
    <row r="13" spans="2:17" ht="15" customHeight="1" x14ac:dyDescent="0.25">
      <c r="B13" s="151">
        <f t="shared" si="0"/>
        <v>7</v>
      </c>
      <c r="C13" s="152"/>
      <c r="D13" s="153"/>
      <c r="E13" s="154"/>
      <c r="F13" s="155"/>
      <c r="G13" s="156"/>
      <c r="H13" s="156"/>
      <c r="I13" s="156"/>
      <c r="J13"/>
      <c r="K13"/>
      <c r="L13"/>
      <c r="M13"/>
      <c r="N13"/>
      <c r="O13"/>
      <c r="P13"/>
      <c r="Q13"/>
    </row>
    <row r="14" spans="2:17" ht="15" customHeight="1" x14ac:dyDescent="0.25">
      <c r="B14" s="151">
        <f t="shared" si="0"/>
        <v>8</v>
      </c>
      <c r="C14" s="152"/>
      <c r="D14" s="153"/>
      <c r="E14" s="154"/>
      <c r="F14" s="155"/>
      <c r="G14" s="156"/>
      <c r="H14" s="156"/>
      <c r="I14" s="156"/>
      <c r="J14"/>
      <c r="K14"/>
      <c r="L14"/>
      <c r="M14"/>
      <c r="N14"/>
      <c r="O14"/>
      <c r="P14"/>
      <c r="Q14"/>
    </row>
    <row r="15" spans="2:17" ht="15" customHeight="1" x14ac:dyDescent="0.25">
      <c r="B15" s="151">
        <f t="shared" si="0"/>
        <v>9</v>
      </c>
      <c r="C15" s="152"/>
      <c r="D15" s="153"/>
      <c r="E15" s="154"/>
      <c r="F15" s="155"/>
      <c r="G15" s="156"/>
      <c r="H15" s="156"/>
      <c r="I15" s="156"/>
      <c r="J15"/>
      <c r="K15"/>
      <c r="L15"/>
      <c r="M15"/>
      <c r="N15"/>
      <c r="O15"/>
      <c r="P15"/>
      <c r="Q15"/>
    </row>
    <row r="16" spans="2:17" ht="15" customHeight="1" x14ac:dyDescent="0.25">
      <c r="B16" s="151">
        <f t="shared" si="0"/>
        <v>10</v>
      </c>
      <c r="C16" s="152"/>
      <c r="D16" s="153"/>
      <c r="E16" s="154"/>
      <c r="F16" s="155"/>
      <c r="G16" s="156"/>
      <c r="H16" s="156"/>
      <c r="I16" s="156"/>
      <c r="J16"/>
      <c r="K16"/>
      <c r="L16"/>
      <c r="M16"/>
      <c r="N16"/>
      <c r="O16"/>
      <c r="P16"/>
      <c r="Q16"/>
    </row>
    <row r="17" spans="2:17" ht="15" customHeight="1" x14ac:dyDescent="0.25">
      <c r="B17" s="151">
        <f t="shared" si="0"/>
        <v>11</v>
      </c>
      <c r="C17" s="152"/>
      <c r="D17" s="153"/>
      <c r="E17" s="154"/>
      <c r="F17" s="155"/>
      <c r="G17" s="156"/>
      <c r="H17" s="156"/>
      <c r="I17" s="156"/>
      <c r="J17"/>
      <c r="K17"/>
      <c r="L17"/>
      <c r="M17"/>
      <c r="N17"/>
      <c r="O17"/>
      <c r="P17"/>
      <c r="Q17"/>
    </row>
    <row r="18" spans="2:17" ht="15" customHeight="1" x14ac:dyDescent="0.25">
      <c r="B18" s="151">
        <f t="shared" si="0"/>
        <v>12</v>
      </c>
      <c r="C18" s="152"/>
      <c r="D18" s="153"/>
      <c r="E18" s="154"/>
      <c r="F18" s="155"/>
      <c r="G18" s="156"/>
      <c r="H18" s="156"/>
      <c r="I18" s="156"/>
      <c r="J18"/>
      <c r="K18"/>
      <c r="L18"/>
      <c r="M18"/>
      <c r="N18"/>
      <c r="O18"/>
      <c r="P18"/>
      <c r="Q18"/>
    </row>
    <row r="19" spans="2:17" ht="15" customHeight="1" x14ac:dyDescent="0.25">
      <c r="B19" s="151">
        <f t="shared" si="0"/>
        <v>13</v>
      </c>
      <c r="C19" s="152"/>
      <c r="D19" s="153"/>
      <c r="E19" s="154"/>
      <c r="F19" s="155"/>
      <c r="G19" s="156"/>
      <c r="H19" s="156"/>
      <c r="I19" s="156"/>
      <c r="J19"/>
      <c r="K19"/>
      <c r="L19"/>
      <c r="M19"/>
      <c r="N19"/>
      <c r="O19"/>
      <c r="P19"/>
      <c r="Q19"/>
    </row>
    <row r="20" spans="2:17" ht="15" customHeight="1" x14ac:dyDescent="0.25">
      <c r="B20" s="151">
        <f t="shared" si="0"/>
        <v>14</v>
      </c>
      <c r="C20" s="152"/>
      <c r="D20" s="153"/>
      <c r="E20" s="154"/>
      <c r="F20" s="155"/>
      <c r="G20" s="156"/>
      <c r="H20" s="156"/>
      <c r="I20" s="156"/>
      <c r="J20"/>
      <c r="K20"/>
      <c r="L20"/>
      <c r="M20"/>
      <c r="N20"/>
      <c r="O20"/>
      <c r="P20"/>
      <c r="Q20"/>
    </row>
    <row r="21" spans="2:17" ht="15" customHeight="1" x14ac:dyDescent="0.25">
      <c r="B21" s="151">
        <f t="shared" si="0"/>
        <v>15</v>
      </c>
      <c r="C21" s="152"/>
      <c r="D21" s="153"/>
      <c r="E21" s="154"/>
      <c r="F21" s="155"/>
      <c r="G21" s="156"/>
      <c r="H21" s="156"/>
      <c r="I21" s="156"/>
      <c r="J21"/>
      <c r="K21"/>
      <c r="L21"/>
      <c r="M21"/>
      <c r="N21"/>
      <c r="O21"/>
      <c r="P21"/>
      <c r="Q21"/>
    </row>
    <row r="22" spans="2:17" ht="15" customHeight="1" x14ac:dyDescent="0.25">
      <c r="B22" s="151">
        <f t="shared" si="0"/>
        <v>16</v>
      </c>
      <c r="C22" s="157"/>
      <c r="D22" s="158"/>
      <c r="E22" s="159"/>
      <c r="F22" s="155"/>
      <c r="G22" s="160"/>
      <c r="H22" s="160"/>
      <c r="I22" s="160"/>
      <c r="J22"/>
      <c r="K22"/>
      <c r="L22"/>
      <c r="M22"/>
      <c r="N22"/>
      <c r="O22"/>
      <c r="P22"/>
      <c r="Q22"/>
    </row>
    <row r="23" spans="2:17" ht="15" customHeight="1" x14ac:dyDescent="0.25">
      <c r="B23" s="151">
        <f t="shared" si="0"/>
        <v>17</v>
      </c>
      <c r="C23" s="152"/>
      <c r="D23" s="153"/>
      <c r="E23" s="154"/>
      <c r="F23" s="155"/>
      <c r="G23" s="156"/>
      <c r="H23" s="156"/>
      <c r="I23" s="156"/>
      <c r="J23"/>
      <c r="K23"/>
      <c r="L23"/>
      <c r="M23"/>
      <c r="N23"/>
      <c r="O23"/>
      <c r="P23"/>
      <c r="Q23"/>
    </row>
    <row r="24" spans="2:17" ht="15" customHeight="1" x14ac:dyDescent="0.25">
      <c r="B24" s="151">
        <f t="shared" si="0"/>
        <v>18</v>
      </c>
      <c r="C24" s="152"/>
      <c r="D24" s="153"/>
      <c r="E24" s="154"/>
      <c r="F24" s="155"/>
      <c r="G24" s="156"/>
      <c r="H24" s="156"/>
      <c r="I24" s="156"/>
      <c r="J24"/>
      <c r="K24"/>
      <c r="L24"/>
      <c r="M24"/>
      <c r="N24"/>
      <c r="O24"/>
      <c r="P24"/>
      <c r="Q24"/>
    </row>
    <row r="25" spans="2:17" ht="15" customHeight="1" x14ac:dyDescent="0.25">
      <c r="B25" s="151">
        <f t="shared" si="0"/>
        <v>19</v>
      </c>
      <c r="C25" s="161"/>
      <c r="D25" s="153"/>
      <c r="E25" s="154"/>
      <c r="F25" s="155"/>
      <c r="G25" s="156"/>
      <c r="H25" s="156"/>
      <c r="I25" s="156"/>
      <c r="J25"/>
      <c r="K25"/>
      <c r="L25"/>
      <c r="M25"/>
      <c r="N25"/>
      <c r="O25"/>
      <c r="P25"/>
      <c r="Q25"/>
    </row>
    <row r="26" spans="2:17" ht="15" customHeight="1" x14ac:dyDescent="0.25">
      <c r="B26" s="151">
        <f t="shared" si="0"/>
        <v>20</v>
      </c>
      <c r="C26" s="152"/>
      <c r="D26" s="153"/>
      <c r="E26" s="154"/>
      <c r="F26" s="155"/>
      <c r="G26" s="156"/>
      <c r="H26" s="156"/>
      <c r="I26" s="156"/>
      <c r="J26"/>
      <c r="K26"/>
      <c r="L26"/>
      <c r="M26"/>
      <c r="N26"/>
      <c r="O26"/>
      <c r="P26"/>
      <c r="Q26"/>
    </row>
    <row r="27" spans="2:17" ht="15" customHeight="1" x14ac:dyDescent="0.25">
      <c r="B27" s="151">
        <f t="shared" si="0"/>
        <v>21</v>
      </c>
      <c r="C27" s="152"/>
      <c r="D27" s="153"/>
      <c r="E27" s="154"/>
      <c r="F27" s="155"/>
      <c r="G27" s="156"/>
      <c r="H27" s="156"/>
      <c r="I27" s="156"/>
      <c r="J27"/>
      <c r="K27"/>
      <c r="L27"/>
      <c r="M27"/>
      <c r="N27"/>
      <c r="O27"/>
      <c r="P27"/>
      <c r="Q27"/>
    </row>
    <row r="28" spans="2:17" ht="15" customHeight="1" x14ac:dyDescent="0.25">
      <c r="B28" s="151">
        <f t="shared" si="0"/>
        <v>22</v>
      </c>
      <c r="C28" s="161"/>
      <c r="D28" s="153"/>
      <c r="E28" s="154"/>
      <c r="F28" s="155"/>
      <c r="G28" s="156"/>
      <c r="H28" s="156"/>
      <c r="I28" s="156"/>
      <c r="J28"/>
      <c r="K28"/>
      <c r="L28"/>
      <c r="M28"/>
      <c r="N28"/>
      <c r="O28"/>
      <c r="P28"/>
      <c r="Q28"/>
    </row>
    <row r="29" spans="2:17" ht="15" customHeight="1" x14ac:dyDescent="0.25">
      <c r="B29" s="151">
        <f t="shared" si="0"/>
        <v>23</v>
      </c>
      <c r="C29" s="152"/>
      <c r="D29" s="153"/>
      <c r="E29" s="154"/>
      <c r="F29" s="155"/>
      <c r="G29" s="156"/>
      <c r="H29" s="156"/>
      <c r="I29" s="156"/>
      <c r="J29"/>
      <c r="K29"/>
      <c r="L29"/>
      <c r="M29"/>
      <c r="N29"/>
      <c r="O29"/>
      <c r="P29"/>
      <c r="Q29"/>
    </row>
    <row r="30" spans="2:17" ht="15" customHeight="1" x14ac:dyDescent="0.25">
      <c r="B30" s="151">
        <f t="shared" si="0"/>
        <v>24</v>
      </c>
      <c r="C30" s="152"/>
      <c r="D30" s="153"/>
      <c r="E30" s="154"/>
      <c r="F30" s="155"/>
      <c r="G30" s="156"/>
      <c r="H30" s="156"/>
      <c r="I30" s="156"/>
      <c r="J30"/>
      <c r="K30"/>
      <c r="L30"/>
      <c r="M30"/>
      <c r="N30"/>
      <c r="O30"/>
      <c r="P30"/>
      <c r="Q30"/>
    </row>
    <row r="31" spans="2:17" ht="15" customHeight="1" x14ac:dyDescent="0.25">
      <c r="B31" s="151">
        <f t="shared" si="0"/>
        <v>25</v>
      </c>
      <c r="C31" s="152"/>
      <c r="D31" s="153"/>
      <c r="E31" s="154"/>
      <c r="F31" s="155"/>
      <c r="G31" s="156"/>
      <c r="H31" s="156"/>
      <c r="I31" s="156"/>
      <c r="J31"/>
      <c r="K31"/>
      <c r="L31"/>
      <c r="M31"/>
      <c r="N31"/>
      <c r="O31"/>
      <c r="P31"/>
      <c r="Q31"/>
    </row>
    <row r="32" spans="2:17" ht="15" customHeight="1" x14ac:dyDescent="0.25">
      <c r="B32" s="151">
        <f t="shared" si="0"/>
        <v>26</v>
      </c>
      <c r="C32" s="157"/>
      <c r="D32" s="158"/>
      <c r="E32" s="159"/>
      <c r="F32" s="155"/>
      <c r="G32" s="160"/>
      <c r="H32" s="160"/>
      <c r="I32" s="160"/>
      <c r="J32"/>
      <c r="K32"/>
      <c r="L32"/>
      <c r="M32"/>
      <c r="N32"/>
      <c r="O32"/>
      <c r="P32"/>
      <c r="Q32"/>
    </row>
    <row r="33" spans="2:17" ht="15" customHeight="1" x14ac:dyDescent="0.25">
      <c r="B33" s="151">
        <f t="shared" si="0"/>
        <v>27</v>
      </c>
      <c r="C33" s="152"/>
      <c r="D33" s="153"/>
      <c r="E33" s="154"/>
      <c r="F33" s="155"/>
      <c r="G33" s="156"/>
      <c r="H33" s="156"/>
      <c r="I33" s="156"/>
      <c r="J33"/>
      <c r="K33"/>
      <c r="L33"/>
      <c r="M33"/>
      <c r="N33"/>
      <c r="O33"/>
      <c r="P33"/>
      <c r="Q33"/>
    </row>
    <row r="34" spans="2:17" ht="15" customHeight="1" x14ac:dyDescent="0.25">
      <c r="B34" s="151">
        <f t="shared" si="0"/>
        <v>28</v>
      </c>
      <c r="C34" s="152"/>
      <c r="D34" s="153"/>
      <c r="E34" s="154"/>
      <c r="F34" s="155"/>
      <c r="G34" s="156"/>
      <c r="H34" s="156"/>
      <c r="I34" s="156"/>
      <c r="J34"/>
      <c r="K34"/>
      <c r="L34"/>
      <c r="M34"/>
      <c r="N34"/>
      <c r="O34"/>
      <c r="P34"/>
      <c r="Q34"/>
    </row>
    <row r="35" spans="2:17" ht="15" customHeight="1" x14ac:dyDescent="0.25">
      <c r="B35" s="151">
        <f t="shared" si="0"/>
        <v>29</v>
      </c>
      <c r="C35" s="152"/>
      <c r="D35" s="153"/>
      <c r="E35" s="154"/>
      <c r="F35" s="155"/>
      <c r="G35" s="156"/>
      <c r="H35" s="156"/>
      <c r="I35" s="156"/>
      <c r="J35"/>
      <c r="K35"/>
      <c r="L35"/>
      <c r="M35"/>
      <c r="N35"/>
      <c r="O35"/>
      <c r="P35"/>
      <c r="Q35"/>
    </row>
    <row r="36" spans="2:17" ht="15" customHeight="1" x14ac:dyDescent="0.25">
      <c r="B36" s="151">
        <f t="shared" si="0"/>
        <v>30</v>
      </c>
      <c r="C36" s="152"/>
      <c r="D36" s="153"/>
      <c r="E36" s="154"/>
      <c r="F36" s="155"/>
      <c r="G36" s="156"/>
      <c r="H36" s="156"/>
      <c r="I36" s="156"/>
      <c r="J36"/>
      <c r="K36"/>
      <c r="L36"/>
      <c r="M36"/>
      <c r="N36"/>
      <c r="O36"/>
      <c r="P36"/>
      <c r="Q36"/>
    </row>
    <row r="37" spans="2:17" ht="15" customHeight="1" x14ac:dyDescent="0.25">
      <c r="B37" s="151">
        <f t="shared" si="0"/>
        <v>31</v>
      </c>
      <c r="C37" s="152"/>
      <c r="D37" s="153"/>
      <c r="E37" s="154"/>
      <c r="F37" s="155"/>
      <c r="G37" s="156"/>
      <c r="H37" s="156"/>
      <c r="I37" s="156"/>
      <c r="J37"/>
      <c r="K37"/>
      <c r="L37"/>
      <c r="M37"/>
      <c r="N37"/>
      <c r="O37"/>
      <c r="P37"/>
      <c r="Q37"/>
    </row>
    <row r="38" spans="2:17" ht="15" customHeight="1" x14ac:dyDescent="0.25">
      <c r="B38" s="151">
        <f t="shared" si="0"/>
        <v>32</v>
      </c>
      <c r="C38" s="152"/>
      <c r="D38" s="153"/>
      <c r="E38" s="154"/>
      <c r="F38" s="155"/>
      <c r="G38" s="156"/>
      <c r="H38" s="156"/>
      <c r="I38" s="156"/>
      <c r="J38"/>
      <c r="K38"/>
      <c r="L38"/>
      <c r="M38"/>
      <c r="N38"/>
      <c r="O38"/>
      <c r="P38"/>
      <c r="Q38"/>
    </row>
    <row r="39" spans="2:17" ht="15" customHeight="1" x14ac:dyDescent="0.25">
      <c r="B39" s="151">
        <f t="shared" si="0"/>
        <v>33</v>
      </c>
      <c r="C39" s="157"/>
      <c r="D39" s="153"/>
      <c r="E39" s="159"/>
      <c r="F39" s="155"/>
      <c r="G39" s="159"/>
      <c r="H39" s="159"/>
      <c r="I39" s="159"/>
      <c r="J39"/>
      <c r="K39"/>
      <c r="L39"/>
      <c r="M39"/>
      <c r="N39"/>
      <c r="O39"/>
      <c r="P39"/>
      <c r="Q39"/>
    </row>
    <row r="40" spans="2:17" ht="15" customHeight="1" x14ac:dyDescent="0.25">
      <c r="B40" s="151">
        <f t="shared" si="0"/>
        <v>34</v>
      </c>
      <c r="C40" s="152"/>
      <c r="D40" s="153"/>
      <c r="E40" s="154"/>
      <c r="F40" s="155"/>
      <c r="G40" s="156"/>
      <c r="H40" s="156"/>
      <c r="I40" s="156"/>
      <c r="J40"/>
      <c r="K40"/>
      <c r="L40"/>
      <c r="M40"/>
      <c r="N40"/>
      <c r="O40"/>
      <c r="P40"/>
      <c r="Q40"/>
    </row>
    <row r="41" spans="2:17" ht="15" customHeight="1" x14ac:dyDescent="0.25">
      <c r="B41" s="151">
        <f t="shared" si="0"/>
        <v>35</v>
      </c>
      <c r="C41" s="152"/>
      <c r="D41" s="153"/>
      <c r="E41" s="154"/>
      <c r="F41" s="155"/>
      <c r="G41" s="156"/>
      <c r="H41" s="156"/>
      <c r="I41" s="156"/>
      <c r="J41"/>
      <c r="K41"/>
      <c r="L41"/>
      <c r="M41"/>
      <c r="N41"/>
      <c r="O41"/>
      <c r="P41"/>
      <c r="Q41"/>
    </row>
    <row r="42" spans="2:17" ht="15" customHeight="1" x14ac:dyDescent="0.25">
      <c r="B42" s="151">
        <f t="shared" si="0"/>
        <v>36</v>
      </c>
      <c r="C42" s="152"/>
      <c r="D42" s="153"/>
      <c r="E42" s="154"/>
      <c r="F42" s="155"/>
      <c r="G42" s="156"/>
      <c r="H42" s="156"/>
      <c r="I42" s="156"/>
      <c r="J42"/>
      <c r="K42"/>
      <c r="L42"/>
      <c r="M42"/>
      <c r="N42"/>
      <c r="O42"/>
      <c r="P42"/>
      <c r="Q42"/>
    </row>
    <row r="43" spans="2:17" ht="15" customHeight="1" x14ac:dyDescent="0.25">
      <c r="B43" s="151">
        <f t="shared" si="0"/>
        <v>37</v>
      </c>
      <c r="C43" s="152"/>
      <c r="D43" s="153"/>
      <c r="E43" s="154"/>
      <c r="F43" s="155"/>
      <c r="G43" s="156"/>
      <c r="H43" s="156"/>
      <c r="I43" s="156"/>
      <c r="J43"/>
      <c r="K43"/>
      <c r="L43"/>
      <c r="M43"/>
      <c r="N43"/>
      <c r="O43"/>
      <c r="P43"/>
      <c r="Q43"/>
    </row>
    <row r="44" spans="2:17" ht="15" customHeight="1" x14ac:dyDescent="0.25">
      <c r="B44" s="151">
        <f t="shared" si="0"/>
        <v>38</v>
      </c>
      <c r="C44" s="157"/>
      <c r="D44" s="153"/>
      <c r="E44" s="159"/>
      <c r="F44" s="155"/>
      <c r="G44" s="159"/>
      <c r="H44" s="159"/>
      <c r="I44" s="159"/>
      <c r="J44"/>
      <c r="K44"/>
      <c r="L44"/>
      <c r="M44"/>
      <c r="N44"/>
      <c r="O44"/>
      <c r="P44"/>
      <c r="Q44"/>
    </row>
    <row r="45" spans="2:17" ht="15" customHeight="1" x14ac:dyDescent="0.25">
      <c r="B45" s="151">
        <f t="shared" si="0"/>
        <v>39</v>
      </c>
      <c r="C45" s="161"/>
      <c r="D45" s="153"/>
      <c r="E45" s="154"/>
      <c r="F45" s="155"/>
      <c r="G45" s="156"/>
      <c r="H45" s="156"/>
      <c r="I45" s="156"/>
      <c r="J45"/>
      <c r="K45"/>
      <c r="L45"/>
      <c r="M45"/>
      <c r="N45"/>
      <c r="O45"/>
      <c r="P45"/>
      <c r="Q45"/>
    </row>
    <row r="46" spans="2:17" ht="15" customHeight="1" x14ac:dyDescent="0.25">
      <c r="B46" s="151">
        <f t="shared" si="0"/>
        <v>40</v>
      </c>
      <c r="C46" s="161"/>
      <c r="D46" s="153"/>
      <c r="E46" s="154"/>
      <c r="F46" s="155"/>
      <c r="G46" s="156"/>
      <c r="H46" s="156"/>
      <c r="I46" s="156"/>
      <c r="J46"/>
      <c r="K46"/>
      <c r="L46"/>
      <c r="M46"/>
      <c r="N46"/>
      <c r="O46"/>
      <c r="P46"/>
      <c r="Q46"/>
    </row>
    <row r="47" spans="2:17" ht="15" customHeight="1" x14ac:dyDescent="0.25">
      <c r="B47" s="151">
        <f t="shared" si="0"/>
        <v>41</v>
      </c>
      <c r="C47" s="161"/>
      <c r="D47" s="153"/>
      <c r="E47" s="154"/>
      <c r="F47" s="155"/>
      <c r="G47" s="156"/>
      <c r="H47" s="156"/>
      <c r="I47" s="156"/>
      <c r="J47"/>
      <c r="K47"/>
      <c r="L47"/>
      <c r="M47"/>
      <c r="N47"/>
      <c r="O47"/>
      <c r="P47"/>
      <c r="Q47"/>
    </row>
    <row r="48" spans="2:17" ht="15" customHeight="1" x14ac:dyDescent="0.25">
      <c r="B48" s="151">
        <f t="shared" si="0"/>
        <v>42</v>
      </c>
      <c r="C48" s="161"/>
      <c r="D48" s="153"/>
      <c r="E48" s="154"/>
      <c r="F48" s="155"/>
      <c r="G48" s="156"/>
      <c r="H48" s="156"/>
      <c r="I48" s="156"/>
      <c r="J48"/>
      <c r="K48"/>
      <c r="L48"/>
      <c r="M48"/>
      <c r="N48"/>
      <c r="O48"/>
      <c r="P48"/>
      <c r="Q48"/>
    </row>
    <row r="49" spans="2:17" ht="15" customHeight="1" x14ac:dyDescent="0.25">
      <c r="B49" s="151">
        <f t="shared" si="0"/>
        <v>43</v>
      </c>
      <c r="C49" s="161"/>
      <c r="D49" s="153"/>
      <c r="E49" s="154"/>
      <c r="F49" s="155"/>
      <c r="G49" s="156"/>
      <c r="H49" s="156"/>
      <c r="I49" s="156"/>
      <c r="J49"/>
      <c r="K49"/>
      <c r="L49"/>
      <c r="M49"/>
      <c r="N49"/>
      <c r="O49"/>
      <c r="P49"/>
      <c r="Q49"/>
    </row>
    <row r="50" spans="2:17" ht="15" customHeight="1" x14ac:dyDescent="0.25">
      <c r="B50" s="151">
        <f t="shared" si="0"/>
        <v>44</v>
      </c>
      <c r="C50" s="157"/>
      <c r="D50" s="153"/>
      <c r="E50" s="159"/>
      <c r="F50" s="155"/>
      <c r="G50" s="159"/>
      <c r="H50" s="159"/>
      <c r="I50" s="159"/>
      <c r="J50"/>
      <c r="K50"/>
      <c r="L50"/>
      <c r="M50"/>
      <c r="N50"/>
      <c r="O50"/>
      <c r="P50"/>
      <c r="Q50"/>
    </row>
    <row r="51" spans="2:17" ht="15" customHeight="1" x14ac:dyDescent="0.25">
      <c r="B51" s="151">
        <f t="shared" si="0"/>
        <v>45</v>
      </c>
      <c r="C51" s="161"/>
      <c r="D51" s="153"/>
      <c r="E51" s="154"/>
      <c r="F51" s="155"/>
      <c r="G51" s="156"/>
      <c r="H51" s="156"/>
      <c r="I51" s="156"/>
      <c r="J51"/>
      <c r="K51"/>
      <c r="L51"/>
      <c r="M51"/>
      <c r="N51"/>
      <c r="O51"/>
      <c r="P51"/>
      <c r="Q51"/>
    </row>
    <row r="52" spans="2:17" ht="15" customHeight="1" x14ac:dyDescent="0.25">
      <c r="B52" s="151">
        <f t="shared" si="0"/>
        <v>46</v>
      </c>
      <c r="C52" s="161"/>
      <c r="D52" s="153"/>
      <c r="E52" s="154"/>
      <c r="F52" s="155"/>
      <c r="G52" s="156"/>
      <c r="H52" s="156"/>
      <c r="I52" s="156"/>
      <c r="J52"/>
      <c r="K52"/>
      <c r="L52"/>
      <c r="M52"/>
      <c r="N52"/>
      <c r="O52"/>
      <c r="P52"/>
      <c r="Q52"/>
    </row>
    <row r="53" spans="2:17" ht="15" customHeight="1" x14ac:dyDescent="0.25">
      <c r="B53" s="151">
        <f t="shared" si="0"/>
        <v>47</v>
      </c>
      <c r="C53" s="161"/>
      <c r="D53" s="153"/>
      <c r="E53" s="154"/>
      <c r="F53" s="155"/>
      <c r="G53" s="156"/>
      <c r="H53" s="156"/>
      <c r="I53" s="156"/>
      <c r="J53"/>
      <c r="K53"/>
      <c r="L53"/>
      <c r="M53"/>
      <c r="N53"/>
      <c r="O53"/>
      <c r="P53"/>
      <c r="Q53"/>
    </row>
    <row r="54" spans="2:17" ht="15" customHeight="1" x14ac:dyDescent="0.25">
      <c r="B54" s="151">
        <f t="shared" si="0"/>
        <v>48</v>
      </c>
      <c r="C54" s="161"/>
      <c r="D54" s="153"/>
      <c r="E54" s="154"/>
      <c r="F54" s="155"/>
      <c r="G54" s="156"/>
      <c r="H54" s="156"/>
      <c r="I54" s="156"/>
      <c r="J54"/>
      <c r="K54"/>
      <c r="L54"/>
      <c r="M54"/>
      <c r="N54"/>
      <c r="O54"/>
      <c r="P54"/>
      <c r="Q54"/>
    </row>
    <row r="55" spans="2:17" ht="15" customHeight="1" x14ac:dyDescent="0.25">
      <c r="B55" s="151">
        <f t="shared" si="0"/>
        <v>49</v>
      </c>
      <c r="C55" s="157"/>
      <c r="D55" s="153"/>
      <c r="E55" s="159"/>
      <c r="F55" s="155"/>
      <c r="G55" s="159"/>
      <c r="H55" s="159"/>
      <c r="I55" s="159"/>
      <c r="J55"/>
      <c r="K55"/>
      <c r="L55"/>
      <c r="M55"/>
      <c r="N55"/>
      <c r="O55"/>
      <c r="P55"/>
      <c r="Q55"/>
    </row>
    <row r="56" spans="2:17" ht="15" customHeight="1" x14ac:dyDescent="0.25">
      <c r="B56" s="151">
        <f t="shared" si="0"/>
        <v>50</v>
      </c>
      <c r="C56" s="161"/>
      <c r="D56" s="153"/>
      <c r="E56" s="154"/>
      <c r="F56" s="155"/>
      <c r="G56" s="156"/>
      <c r="H56" s="156"/>
      <c r="I56" s="156"/>
      <c r="J56"/>
      <c r="K56"/>
      <c r="L56"/>
      <c r="M56"/>
      <c r="N56"/>
      <c r="O56"/>
      <c r="P56"/>
      <c r="Q56"/>
    </row>
    <row r="57" spans="2:17" ht="15" customHeight="1" x14ac:dyDescent="0.25">
      <c r="B57" s="151">
        <f t="shared" si="0"/>
        <v>51</v>
      </c>
      <c r="C57" s="161"/>
      <c r="D57" s="153"/>
      <c r="E57" s="154"/>
      <c r="F57" s="155"/>
      <c r="G57" s="156"/>
      <c r="H57" s="156"/>
      <c r="I57" s="156"/>
      <c r="J57"/>
      <c r="K57"/>
      <c r="L57"/>
      <c r="M57"/>
      <c r="N57"/>
      <c r="O57"/>
      <c r="P57"/>
      <c r="Q57"/>
    </row>
    <row r="58" spans="2:17" ht="15" customHeight="1" x14ac:dyDescent="0.25">
      <c r="B58" s="151">
        <f t="shared" si="0"/>
        <v>52</v>
      </c>
      <c r="C58" s="161"/>
      <c r="D58" s="153"/>
      <c r="E58" s="154"/>
      <c r="F58" s="155"/>
      <c r="G58" s="156"/>
      <c r="H58" s="156"/>
      <c r="I58" s="156"/>
      <c r="J58"/>
      <c r="K58"/>
      <c r="L58"/>
      <c r="M58"/>
      <c r="N58"/>
      <c r="O58"/>
      <c r="P58"/>
      <c r="Q58"/>
    </row>
    <row r="59" spans="2:17" ht="15" customHeight="1" x14ac:dyDescent="0.25">
      <c r="B59" s="151">
        <f t="shared" si="0"/>
        <v>53</v>
      </c>
      <c r="C59" s="161"/>
      <c r="D59" s="153"/>
      <c r="E59" s="154"/>
      <c r="F59" s="155"/>
      <c r="G59" s="156"/>
      <c r="H59" s="156"/>
      <c r="I59" s="156"/>
      <c r="J59"/>
      <c r="K59"/>
      <c r="L59"/>
      <c r="M59"/>
      <c r="N59"/>
      <c r="O59"/>
      <c r="P59"/>
      <c r="Q59"/>
    </row>
    <row r="60" spans="2:17" ht="15" customHeight="1" x14ac:dyDescent="0.25">
      <c r="B60" s="151">
        <f t="shared" si="0"/>
        <v>54</v>
      </c>
      <c r="C60" s="161"/>
      <c r="D60" s="153"/>
      <c r="E60" s="154"/>
      <c r="F60" s="155"/>
      <c r="G60" s="156"/>
      <c r="H60" s="156"/>
      <c r="I60" s="156"/>
      <c r="J60"/>
      <c r="K60"/>
      <c r="L60"/>
      <c r="M60"/>
      <c r="N60"/>
      <c r="O60"/>
      <c r="P60"/>
      <c r="Q60"/>
    </row>
    <row r="61" spans="2:17" ht="15" customHeight="1" x14ac:dyDescent="0.25">
      <c r="B61" s="151">
        <f t="shared" si="0"/>
        <v>55</v>
      </c>
      <c r="C61" s="161"/>
      <c r="D61" s="153"/>
      <c r="E61" s="154"/>
      <c r="F61" s="155"/>
      <c r="G61" s="156"/>
      <c r="H61" s="156"/>
      <c r="I61" s="156"/>
      <c r="J61"/>
      <c r="K61"/>
      <c r="L61"/>
      <c r="M61"/>
      <c r="N61"/>
      <c r="O61"/>
      <c r="P61"/>
      <c r="Q61"/>
    </row>
    <row r="62" spans="2:17" ht="15" customHeight="1" x14ac:dyDescent="0.25">
      <c r="B62" s="151">
        <f t="shared" si="0"/>
        <v>56</v>
      </c>
      <c r="C62" s="161"/>
      <c r="D62" s="153"/>
      <c r="E62" s="154"/>
      <c r="F62" s="155"/>
      <c r="G62" s="156"/>
      <c r="H62" s="156"/>
      <c r="I62" s="156"/>
      <c r="J62"/>
      <c r="K62"/>
      <c r="L62"/>
      <c r="M62"/>
      <c r="N62"/>
      <c r="O62"/>
      <c r="P62"/>
      <c r="Q62"/>
    </row>
    <row r="63" spans="2:17" ht="15" customHeight="1" x14ac:dyDescent="0.25">
      <c r="B63" s="151">
        <f t="shared" si="0"/>
        <v>57</v>
      </c>
      <c r="C63" s="161"/>
      <c r="D63" s="153"/>
      <c r="E63" s="154"/>
      <c r="F63" s="155"/>
      <c r="G63" s="156"/>
      <c r="H63" s="156"/>
      <c r="I63" s="156"/>
      <c r="J63"/>
      <c r="K63"/>
      <c r="L63"/>
      <c r="M63"/>
      <c r="N63"/>
      <c r="O63"/>
      <c r="P63"/>
      <c r="Q63"/>
    </row>
    <row r="64" spans="2:17" ht="15" customHeight="1" x14ac:dyDescent="0.25">
      <c r="B64" s="151">
        <f t="shared" si="0"/>
        <v>58</v>
      </c>
      <c r="C64" s="152"/>
      <c r="D64" s="153"/>
      <c r="E64" s="154"/>
      <c r="F64" s="155"/>
      <c r="G64" s="156"/>
      <c r="H64" s="156"/>
      <c r="I64" s="156"/>
      <c r="J64"/>
      <c r="K64"/>
      <c r="L64"/>
      <c r="M64"/>
      <c r="N64"/>
      <c r="O64"/>
      <c r="P64"/>
      <c r="Q64"/>
    </row>
    <row r="65" spans="2:17" ht="15" customHeight="1" x14ac:dyDescent="0.25">
      <c r="B65" s="151">
        <f t="shared" si="0"/>
        <v>59</v>
      </c>
      <c r="C65" s="152"/>
      <c r="D65" s="153"/>
      <c r="E65" s="154"/>
      <c r="F65" s="155"/>
      <c r="G65" s="156"/>
      <c r="H65" s="156"/>
      <c r="I65" s="156"/>
      <c r="J65"/>
      <c r="K65"/>
      <c r="L65"/>
      <c r="M65"/>
      <c r="N65"/>
      <c r="O65"/>
      <c r="P65"/>
      <c r="Q65"/>
    </row>
    <row r="66" spans="2:17" ht="15" customHeight="1" x14ac:dyDescent="0.25">
      <c r="B66" s="151">
        <f t="shared" si="0"/>
        <v>60</v>
      </c>
      <c r="C66" s="152"/>
      <c r="D66" s="153"/>
      <c r="E66" s="154"/>
      <c r="F66" s="155"/>
      <c r="G66" s="156"/>
      <c r="H66" s="156"/>
      <c r="I66" s="156"/>
      <c r="J66"/>
      <c r="K66"/>
      <c r="L66"/>
      <c r="M66"/>
      <c r="N66"/>
      <c r="O66"/>
      <c r="P66"/>
      <c r="Q66"/>
    </row>
    <row r="67" spans="2:17" ht="15" customHeight="1" x14ac:dyDescent="0.25">
      <c r="B67" s="151">
        <f t="shared" si="0"/>
        <v>61</v>
      </c>
      <c r="C67" s="152"/>
      <c r="D67" s="153"/>
      <c r="E67" s="154"/>
      <c r="F67" s="155"/>
      <c r="G67" s="156"/>
      <c r="H67" s="156"/>
      <c r="I67" s="156"/>
      <c r="J67"/>
      <c r="K67"/>
      <c r="L67"/>
      <c r="M67"/>
      <c r="N67"/>
      <c r="O67"/>
      <c r="P67"/>
      <c r="Q67"/>
    </row>
    <row r="68" spans="2:17" ht="15" customHeight="1" x14ac:dyDescent="0.25">
      <c r="B68" s="151">
        <f t="shared" si="0"/>
        <v>62</v>
      </c>
      <c r="C68" s="152"/>
      <c r="D68" s="153"/>
      <c r="E68" s="154"/>
      <c r="F68" s="155"/>
      <c r="G68" s="156"/>
      <c r="H68" s="156"/>
      <c r="I68" s="156"/>
      <c r="J68"/>
      <c r="K68"/>
      <c r="L68"/>
      <c r="M68"/>
      <c r="N68"/>
      <c r="O68"/>
      <c r="P68"/>
      <c r="Q68"/>
    </row>
    <row r="69" spans="2:17" ht="15" customHeight="1" x14ac:dyDescent="0.25">
      <c r="B69" s="151">
        <f t="shared" si="0"/>
        <v>63</v>
      </c>
      <c r="C69" s="152"/>
      <c r="D69" s="153"/>
      <c r="E69" s="154"/>
      <c r="F69" s="155"/>
      <c r="G69" s="156"/>
      <c r="H69" s="156"/>
      <c r="I69" s="156"/>
      <c r="J69"/>
      <c r="K69"/>
      <c r="L69"/>
      <c r="M69"/>
      <c r="N69"/>
      <c r="O69"/>
      <c r="P69"/>
      <c r="Q69"/>
    </row>
    <row r="70" spans="2:17" ht="15" customHeight="1" x14ac:dyDescent="0.25">
      <c r="B70" s="151">
        <f t="shared" si="0"/>
        <v>64</v>
      </c>
      <c r="C70" s="152"/>
      <c r="D70" s="153"/>
      <c r="E70" s="154"/>
      <c r="F70" s="155"/>
      <c r="G70" s="156"/>
      <c r="H70" s="156"/>
      <c r="I70" s="156"/>
      <c r="J70"/>
      <c r="K70"/>
      <c r="L70"/>
      <c r="M70"/>
      <c r="N70"/>
      <c r="O70"/>
      <c r="P70"/>
      <c r="Q70"/>
    </row>
    <row r="71" spans="2:17" ht="15" customHeight="1" x14ac:dyDescent="0.25">
      <c r="B71" s="151">
        <f t="shared" si="0"/>
        <v>65</v>
      </c>
      <c r="C71" s="157"/>
      <c r="D71" s="153"/>
      <c r="E71" s="159"/>
      <c r="F71" s="155"/>
      <c r="G71" s="159"/>
      <c r="H71" s="159"/>
      <c r="I71" s="159"/>
      <c r="J71"/>
      <c r="K71"/>
      <c r="L71"/>
      <c r="M71"/>
      <c r="N71"/>
      <c r="O71"/>
      <c r="P71"/>
      <c r="Q71"/>
    </row>
    <row r="72" spans="2:17" ht="15" customHeight="1" x14ac:dyDescent="0.25">
      <c r="B72" s="151">
        <f t="shared" si="0"/>
        <v>66</v>
      </c>
      <c r="C72" s="152"/>
      <c r="D72" s="153"/>
      <c r="E72" s="154"/>
      <c r="F72" s="155"/>
      <c r="G72" s="156"/>
      <c r="H72" s="156"/>
      <c r="I72" s="156"/>
      <c r="J72"/>
      <c r="K72"/>
      <c r="L72"/>
      <c r="M72"/>
      <c r="N72"/>
      <c r="O72"/>
      <c r="P72"/>
      <c r="Q72"/>
    </row>
    <row r="73" spans="2:17" ht="15" customHeight="1" x14ac:dyDescent="0.25">
      <c r="B73" s="151">
        <f t="shared" ref="B73:B76" si="1">B72+1</f>
        <v>67</v>
      </c>
      <c r="C73" s="152"/>
      <c r="D73" s="153"/>
      <c r="E73" s="154"/>
      <c r="F73" s="155"/>
      <c r="G73" s="156"/>
      <c r="H73" s="156"/>
      <c r="I73" s="156"/>
      <c r="J73"/>
      <c r="K73"/>
      <c r="L73"/>
      <c r="M73"/>
      <c r="N73"/>
      <c r="O73"/>
      <c r="P73"/>
      <c r="Q73"/>
    </row>
    <row r="74" spans="2:17" ht="15" customHeight="1" x14ac:dyDescent="0.25">
      <c r="B74" s="151">
        <f t="shared" si="1"/>
        <v>68</v>
      </c>
      <c r="C74" s="152"/>
      <c r="D74" s="153"/>
      <c r="E74" s="154"/>
      <c r="F74" s="155"/>
      <c r="G74" s="156"/>
      <c r="H74" s="156"/>
      <c r="I74" s="156"/>
      <c r="J74"/>
      <c r="K74"/>
      <c r="L74"/>
      <c r="M74"/>
      <c r="N74"/>
      <c r="O74"/>
      <c r="P74"/>
      <c r="Q74"/>
    </row>
    <row r="75" spans="2:17" ht="15" customHeight="1" x14ac:dyDescent="0.25">
      <c r="B75" s="151">
        <f t="shared" si="1"/>
        <v>69</v>
      </c>
      <c r="C75" s="152"/>
      <c r="D75" s="153"/>
      <c r="E75" s="154"/>
      <c r="F75" s="155"/>
      <c r="G75" s="156"/>
      <c r="H75" s="156"/>
      <c r="I75" s="156"/>
      <c r="J75"/>
      <c r="K75"/>
      <c r="L75"/>
      <c r="M75"/>
      <c r="N75"/>
      <c r="O75"/>
      <c r="P75"/>
      <c r="Q75"/>
    </row>
    <row r="76" spans="2:17" ht="15" customHeight="1" x14ac:dyDescent="0.25">
      <c r="B76" s="151">
        <f t="shared" si="1"/>
        <v>70</v>
      </c>
      <c r="C76" s="152"/>
      <c r="D76" s="153"/>
      <c r="E76" s="154"/>
      <c r="F76" s="155"/>
      <c r="G76" s="156"/>
      <c r="H76" s="156"/>
      <c r="I76" s="156"/>
      <c r="J76"/>
      <c r="K76"/>
      <c r="L76"/>
      <c r="M76"/>
      <c r="N76"/>
      <c r="O76"/>
      <c r="P76"/>
      <c r="Q76"/>
    </row>
    <row r="77" spans="2:17" ht="15" customHeight="1" x14ac:dyDescent="0.25">
      <c r="B77" s="151"/>
      <c r="C77" s="157" t="s">
        <v>638</v>
      </c>
      <c r="D77" s="153"/>
      <c r="E77" s="154"/>
      <c r="F77" s="155"/>
      <c r="G77" s="156"/>
      <c r="H77" s="156"/>
      <c r="I77" s="156"/>
      <c r="J77"/>
      <c r="K77"/>
      <c r="L77"/>
      <c r="M77"/>
      <c r="N77"/>
      <c r="O77"/>
      <c r="P77"/>
      <c r="Q77"/>
    </row>
    <row r="79" spans="2:17" ht="15" x14ac:dyDescent="0.25">
      <c r="C79" t="s">
        <v>162</v>
      </c>
      <c r="D79"/>
      <c r="E79"/>
      <c r="F79"/>
      <c r="G79"/>
      <c r="H79"/>
      <c r="I79"/>
      <c r="J79"/>
    </row>
    <row r="80" spans="2:17" x14ac:dyDescent="0.2">
      <c r="C80" s="162" t="s">
        <v>163</v>
      </c>
    </row>
    <row r="81" spans="3:3" x14ac:dyDescent="0.2">
      <c r="C81" s="162" t="s">
        <v>164</v>
      </c>
    </row>
    <row r="82" spans="3:3" ht="25.5" x14ac:dyDescent="0.2">
      <c r="C82" s="162" t="s">
        <v>165</v>
      </c>
    </row>
    <row r="83" spans="3:3" ht="25.5" x14ac:dyDescent="0.2">
      <c r="C83" s="162" t="s">
        <v>166</v>
      </c>
    </row>
    <row r="84" spans="3:3" ht="25.5" x14ac:dyDescent="0.2">
      <c r="C84" s="162" t="s">
        <v>167</v>
      </c>
    </row>
  </sheetData>
  <pageMargins left="0.70866141732283472" right="0.70866141732283472" top="0.74803149606299213" bottom="0.74803149606299213" header="0.31496062992125984" footer="0.31496062992125984"/>
  <pageSetup paperSize="9" orientation="landscape" r:id="rId1"/>
  <headerFooter>
    <oddFooter>&amp;CNamenska poraba-2&amp;R&amp;6&amp;K00+000Avt.delo-JZ</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E34"/>
  <sheetViews>
    <sheetView workbookViewId="0">
      <selection activeCell="B2" sqref="B2"/>
    </sheetView>
  </sheetViews>
  <sheetFormatPr defaultRowHeight="14.25" x14ac:dyDescent="0.2"/>
  <cols>
    <col min="1" max="1" width="2" style="164" customWidth="1"/>
    <col min="2" max="2" width="4.7109375" style="164" customWidth="1"/>
    <col min="3" max="3" width="53" style="164" customWidth="1"/>
    <col min="4" max="4" width="9.140625" style="164"/>
    <col min="5" max="5" width="21.7109375" style="164" customWidth="1"/>
    <col min="6" max="6" width="49.85546875" style="164" customWidth="1"/>
    <col min="7" max="16384" width="9.140625" style="164"/>
  </cols>
  <sheetData>
    <row r="1" spans="2:5" x14ac:dyDescent="0.2">
      <c r="B1" s="163" t="s">
        <v>168</v>
      </c>
    </row>
    <row r="2" spans="2:5" x14ac:dyDescent="0.2">
      <c r="B2" s="165" t="s">
        <v>664</v>
      </c>
      <c r="C2" s="166"/>
      <c r="D2" s="166"/>
      <c r="E2" s="166"/>
    </row>
    <row r="3" spans="2:5" ht="21.75" x14ac:dyDescent="0.2">
      <c r="B3" s="167" t="s">
        <v>169</v>
      </c>
      <c r="C3" s="168" t="s">
        <v>170</v>
      </c>
      <c r="D3" s="169" t="s">
        <v>171</v>
      </c>
      <c r="E3" s="169" t="s">
        <v>172</v>
      </c>
    </row>
    <row r="4" spans="2:5" x14ac:dyDescent="0.2">
      <c r="B4" s="170">
        <v>1</v>
      </c>
      <c r="C4" s="171" t="s">
        <v>173</v>
      </c>
      <c r="D4" s="172" t="s">
        <v>174</v>
      </c>
      <c r="E4" s="173" t="s">
        <v>639</v>
      </c>
    </row>
    <row r="5" spans="2:5" ht="25.5" x14ac:dyDescent="0.2">
      <c r="B5" s="170" t="s">
        <v>175</v>
      </c>
      <c r="C5" s="171" t="s">
        <v>176</v>
      </c>
      <c r="D5" s="172" t="s">
        <v>177</v>
      </c>
      <c r="E5" s="174" t="s">
        <v>646</v>
      </c>
    </row>
    <row r="6" spans="2:5" ht="25.5" x14ac:dyDescent="0.2">
      <c r="B6" s="170" t="s">
        <v>178</v>
      </c>
      <c r="C6" s="171" t="s">
        <v>179</v>
      </c>
      <c r="D6" s="172" t="s">
        <v>180</v>
      </c>
      <c r="E6" s="174" t="s">
        <v>647</v>
      </c>
    </row>
    <row r="7" spans="2:5" ht="25.5" x14ac:dyDescent="0.2">
      <c r="B7" s="170" t="s">
        <v>181</v>
      </c>
      <c r="C7" s="171" t="s">
        <v>182</v>
      </c>
      <c r="D7" s="172" t="s">
        <v>183</v>
      </c>
      <c r="E7" s="174" t="s">
        <v>648</v>
      </c>
    </row>
    <row r="8" spans="2:5" ht="25.5" x14ac:dyDescent="0.2">
      <c r="B8" s="170" t="s">
        <v>184</v>
      </c>
      <c r="C8" s="171" t="s">
        <v>185</v>
      </c>
      <c r="D8" s="172" t="s">
        <v>186</v>
      </c>
      <c r="E8" s="174" t="s">
        <v>649</v>
      </c>
    </row>
    <row r="9" spans="2:5" x14ac:dyDescent="0.2">
      <c r="B9" s="170">
        <v>3</v>
      </c>
      <c r="C9" s="175" t="s">
        <v>187</v>
      </c>
      <c r="D9" s="172" t="s">
        <v>188</v>
      </c>
      <c r="E9" s="174" t="s">
        <v>650</v>
      </c>
    </row>
    <row r="10" spans="2:5" x14ac:dyDescent="0.2">
      <c r="B10" s="170">
        <f>B9+1</f>
        <v>4</v>
      </c>
      <c r="C10" s="171" t="s">
        <v>189</v>
      </c>
      <c r="D10" s="172" t="s">
        <v>190</v>
      </c>
      <c r="E10" s="174" t="s">
        <v>651</v>
      </c>
    </row>
    <row r="11" spans="2:5" x14ac:dyDescent="0.2">
      <c r="B11" s="170">
        <f t="shared" ref="B11:B28" si="0">B10+1</f>
        <v>5</v>
      </c>
      <c r="C11" s="175" t="s">
        <v>191</v>
      </c>
      <c r="D11" s="172" t="s">
        <v>192</v>
      </c>
      <c r="E11" s="174" t="s">
        <v>652</v>
      </c>
    </row>
    <row r="12" spans="2:5" x14ac:dyDescent="0.2">
      <c r="B12" s="170">
        <f t="shared" si="0"/>
        <v>6</v>
      </c>
      <c r="C12" s="175" t="s">
        <v>193</v>
      </c>
      <c r="D12" s="172" t="s">
        <v>194</v>
      </c>
      <c r="E12" s="174" t="s">
        <v>653</v>
      </c>
    </row>
    <row r="13" spans="2:5" ht="25.5" x14ac:dyDescent="0.2">
      <c r="B13" s="170">
        <f t="shared" si="0"/>
        <v>7</v>
      </c>
      <c r="C13" s="171" t="s">
        <v>195</v>
      </c>
      <c r="D13" s="172" t="s">
        <v>196</v>
      </c>
      <c r="E13" s="174" t="s">
        <v>654</v>
      </c>
    </row>
    <row r="14" spans="2:5" x14ac:dyDescent="0.2">
      <c r="B14" s="170">
        <f t="shared" si="0"/>
        <v>8</v>
      </c>
      <c r="C14" s="171" t="s">
        <v>197</v>
      </c>
      <c r="D14" s="172" t="s">
        <v>198</v>
      </c>
      <c r="E14" s="174" t="s">
        <v>655</v>
      </c>
    </row>
    <row r="15" spans="2:5" x14ac:dyDescent="0.2">
      <c r="B15" s="170">
        <f t="shared" si="0"/>
        <v>9</v>
      </c>
      <c r="C15" s="171" t="s">
        <v>199</v>
      </c>
      <c r="D15" s="172" t="s">
        <v>200</v>
      </c>
      <c r="E15" s="174" t="s">
        <v>656</v>
      </c>
    </row>
    <row r="16" spans="2:5" x14ac:dyDescent="0.2">
      <c r="B16" s="170">
        <f t="shared" si="0"/>
        <v>10</v>
      </c>
      <c r="C16" s="175" t="s">
        <v>201</v>
      </c>
      <c r="D16" s="172" t="s">
        <v>202</v>
      </c>
      <c r="E16" s="174" t="s">
        <v>657</v>
      </c>
    </row>
    <row r="17" spans="2:5" x14ac:dyDescent="0.2">
      <c r="B17" s="170">
        <f t="shared" si="0"/>
        <v>11</v>
      </c>
      <c r="C17" s="171" t="s">
        <v>203</v>
      </c>
      <c r="D17" s="172" t="s">
        <v>204</v>
      </c>
      <c r="E17" s="174" t="s">
        <v>658</v>
      </c>
    </row>
    <row r="18" spans="2:5" x14ac:dyDescent="0.2">
      <c r="B18" s="170">
        <f t="shared" si="0"/>
        <v>12</v>
      </c>
      <c r="C18" s="175" t="s">
        <v>205</v>
      </c>
      <c r="D18" s="172" t="s">
        <v>206</v>
      </c>
      <c r="E18" s="174" t="s">
        <v>659</v>
      </c>
    </row>
    <row r="19" spans="2:5" x14ac:dyDescent="0.2">
      <c r="B19" s="170">
        <f t="shared" si="0"/>
        <v>13</v>
      </c>
      <c r="C19" s="176" t="s">
        <v>207</v>
      </c>
      <c r="D19" s="172" t="s">
        <v>208</v>
      </c>
      <c r="E19" s="174" t="s">
        <v>660</v>
      </c>
    </row>
    <row r="20" spans="2:5" x14ac:dyDescent="0.2">
      <c r="B20" s="170">
        <f t="shared" si="0"/>
        <v>14</v>
      </c>
      <c r="C20" s="176" t="s">
        <v>209</v>
      </c>
      <c r="D20" s="172" t="s">
        <v>210</v>
      </c>
      <c r="E20" s="174" t="s">
        <v>661</v>
      </c>
    </row>
    <row r="21" spans="2:5" ht="25.5" x14ac:dyDescent="0.2">
      <c r="B21" s="170">
        <f t="shared" si="0"/>
        <v>15</v>
      </c>
      <c r="C21" s="176" t="s">
        <v>211</v>
      </c>
      <c r="D21" s="172" t="s">
        <v>212</v>
      </c>
      <c r="E21" s="174" t="s">
        <v>662</v>
      </c>
    </row>
    <row r="22" spans="2:5" x14ac:dyDescent="0.2">
      <c r="B22" s="194">
        <f t="shared" si="0"/>
        <v>16</v>
      </c>
      <c r="C22" s="176" t="s">
        <v>213</v>
      </c>
      <c r="D22" s="172" t="s">
        <v>214</v>
      </c>
      <c r="E22" s="174" t="s">
        <v>640</v>
      </c>
    </row>
    <row r="23" spans="2:5" x14ac:dyDescent="0.2">
      <c r="B23" s="194">
        <f t="shared" si="0"/>
        <v>17</v>
      </c>
      <c r="C23" s="176" t="s">
        <v>215</v>
      </c>
      <c r="D23" s="172" t="s">
        <v>216</v>
      </c>
      <c r="E23" s="174" t="s">
        <v>641</v>
      </c>
    </row>
    <row r="24" spans="2:5" x14ac:dyDescent="0.2">
      <c r="B24" s="194">
        <f t="shared" si="0"/>
        <v>18</v>
      </c>
      <c r="C24" s="176" t="s">
        <v>217</v>
      </c>
      <c r="D24" s="172" t="s">
        <v>218</v>
      </c>
      <c r="E24" s="174" t="s">
        <v>642</v>
      </c>
    </row>
    <row r="25" spans="2:5" x14ac:dyDescent="0.2">
      <c r="B25" s="194">
        <f t="shared" si="0"/>
        <v>19</v>
      </c>
      <c r="C25" s="176" t="s">
        <v>219</v>
      </c>
      <c r="D25" s="172" t="s">
        <v>220</v>
      </c>
      <c r="E25" s="174" t="s">
        <v>643</v>
      </c>
    </row>
    <row r="26" spans="2:5" x14ac:dyDescent="0.2">
      <c r="B26" s="194">
        <f t="shared" si="0"/>
        <v>20</v>
      </c>
      <c r="C26" s="176" t="s">
        <v>221</v>
      </c>
      <c r="D26" s="172" t="s">
        <v>222</v>
      </c>
      <c r="E26" s="174" t="s">
        <v>663</v>
      </c>
    </row>
    <row r="27" spans="2:5" x14ac:dyDescent="0.2">
      <c r="B27" s="194">
        <f t="shared" si="0"/>
        <v>21</v>
      </c>
      <c r="C27" s="176" t="s">
        <v>223</v>
      </c>
      <c r="D27" s="172" t="s">
        <v>224</v>
      </c>
      <c r="E27" s="174" t="s">
        <v>644</v>
      </c>
    </row>
    <row r="28" spans="2:5" x14ac:dyDescent="0.2">
      <c r="B28" s="194">
        <f t="shared" si="0"/>
        <v>22</v>
      </c>
      <c r="C28" s="176" t="s">
        <v>225</v>
      </c>
      <c r="D28" s="172" t="s">
        <v>226</v>
      </c>
      <c r="E28" s="174" t="s">
        <v>645</v>
      </c>
    </row>
    <row r="34" spans="2:3" x14ac:dyDescent="0.2">
      <c r="B34" s="195"/>
      <c r="C34" s="177"/>
    </row>
  </sheetData>
  <pageMargins left="0.70866141732283472" right="0.70866141732283472" top="0.74803149606299213" bottom="0.74803149606299213" header="0.31496062992125984" footer="0.31496062992125984"/>
  <pageSetup paperSize="9" scale="96" orientation="portrait" r:id="rId1"/>
  <headerFooter>
    <oddFooter>&amp;CSeznam društev&amp;R&amp;6&amp;K00+000Avt.delo-JZ</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229"/>
  <sheetViews>
    <sheetView topLeftCell="A33" workbookViewId="0"/>
  </sheetViews>
  <sheetFormatPr defaultRowHeight="14.25" x14ac:dyDescent="0.2"/>
  <cols>
    <col min="1" max="1" width="7.5703125" style="178" bestFit="1" customWidth="1"/>
    <col min="2" max="2" width="38" style="193" bestFit="1" customWidth="1"/>
    <col min="3" max="3" width="9.140625" style="138" customWidth="1"/>
    <col min="4" max="4" width="9.140625" style="138"/>
    <col min="5" max="5" width="41.140625" style="138" customWidth="1"/>
    <col min="6" max="16384" width="9.140625" style="138"/>
  </cols>
  <sheetData>
    <row r="1" spans="1:2" ht="18" x14ac:dyDescent="0.25">
      <c r="B1" s="179" t="s">
        <v>227</v>
      </c>
    </row>
    <row r="2" spans="1:2" x14ac:dyDescent="0.2">
      <c r="A2" s="180" t="s">
        <v>228</v>
      </c>
      <c r="B2" s="181" t="s">
        <v>229</v>
      </c>
    </row>
    <row r="3" spans="1:2" x14ac:dyDescent="0.2">
      <c r="A3" s="182" t="s">
        <v>10</v>
      </c>
      <c r="B3" s="183" t="s">
        <v>230</v>
      </c>
    </row>
    <row r="4" spans="1:2" x14ac:dyDescent="0.2">
      <c r="A4" s="182" t="s">
        <v>12</v>
      </c>
      <c r="B4" s="183" t="s">
        <v>231</v>
      </c>
    </row>
    <row r="5" spans="1:2" x14ac:dyDescent="0.2">
      <c r="A5" s="182" t="s">
        <v>14</v>
      </c>
      <c r="B5" s="183" t="s">
        <v>15</v>
      </c>
    </row>
    <row r="6" spans="1:2" x14ac:dyDescent="0.2">
      <c r="A6" s="184" t="s">
        <v>232</v>
      </c>
      <c r="B6" s="185" t="s">
        <v>233</v>
      </c>
    </row>
    <row r="7" spans="1:2" x14ac:dyDescent="0.2">
      <c r="A7" s="184" t="s">
        <v>234</v>
      </c>
      <c r="B7" s="185" t="s">
        <v>235</v>
      </c>
    </row>
    <row r="8" spans="1:2" x14ac:dyDescent="0.2">
      <c r="A8" s="184" t="s">
        <v>236</v>
      </c>
      <c r="B8" s="185" t="s">
        <v>237</v>
      </c>
    </row>
    <row r="9" spans="1:2" x14ac:dyDescent="0.2">
      <c r="A9" s="184" t="s">
        <v>238</v>
      </c>
      <c r="B9" s="185" t="s">
        <v>239</v>
      </c>
    </row>
    <row r="10" spans="1:2" x14ac:dyDescent="0.2">
      <c r="A10" s="184" t="s">
        <v>240</v>
      </c>
      <c r="B10" s="185" t="s">
        <v>241</v>
      </c>
    </row>
    <row r="11" spans="1:2" x14ac:dyDescent="0.2">
      <c r="A11" s="184" t="s">
        <v>242</v>
      </c>
      <c r="B11" s="185" t="s">
        <v>243</v>
      </c>
    </row>
    <row r="12" spans="1:2" x14ac:dyDescent="0.2">
      <c r="A12" s="184" t="s">
        <v>244</v>
      </c>
      <c r="B12" s="185" t="s">
        <v>245</v>
      </c>
    </row>
    <row r="13" spans="1:2" x14ac:dyDescent="0.2">
      <c r="A13" s="184" t="s">
        <v>246</v>
      </c>
      <c r="B13" s="185" t="s">
        <v>247</v>
      </c>
    </row>
    <row r="14" spans="1:2" x14ac:dyDescent="0.2">
      <c r="A14" s="184" t="s">
        <v>248</v>
      </c>
      <c r="B14" s="185" t="s">
        <v>249</v>
      </c>
    </row>
    <row r="15" spans="1:2" x14ac:dyDescent="0.2">
      <c r="A15" s="184" t="s">
        <v>250</v>
      </c>
      <c r="B15" s="185" t="s">
        <v>251</v>
      </c>
    </row>
    <row r="16" spans="1:2" x14ac:dyDescent="0.2">
      <c r="A16" s="184" t="s">
        <v>252</v>
      </c>
      <c r="B16" s="185" t="s">
        <v>253</v>
      </c>
    </row>
    <row r="17" spans="1:2" x14ac:dyDescent="0.2">
      <c r="A17" s="184" t="s">
        <v>254</v>
      </c>
      <c r="B17" s="185" t="s">
        <v>255</v>
      </c>
    </row>
    <row r="18" spans="1:2" x14ac:dyDescent="0.2">
      <c r="A18" s="184" t="s">
        <v>256</v>
      </c>
      <c r="B18" s="185" t="s">
        <v>257</v>
      </c>
    </row>
    <row r="19" spans="1:2" x14ac:dyDescent="0.2">
      <c r="A19" s="184" t="s">
        <v>258</v>
      </c>
      <c r="B19" s="185" t="s">
        <v>259</v>
      </c>
    </row>
    <row r="20" spans="1:2" x14ac:dyDescent="0.2">
      <c r="A20" s="184" t="s">
        <v>260</v>
      </c>
      <c r="B20" s="185" t="s">
        <v>261</v>
      </c>
    </row>
    <row r="21" spans="1:2" x14ac:dyDescent="0.2">
      <c r="A21" s="184" t="s">
        <v>262</v>
      </c>
      <c r="B21" s="185" t="s">
        <v>263</v>
      </c>
    </row>
    <row r="22" spans="1:2" x14ac:dyDescent="0.2">
      <c r="A22" s="184" t="s">
        <v>264</v>
      </c>
      <c r="B22" s="185" t="s">
        <v>265</v>
      </c>
    </row>
    <row r="23" spans="1:2" x14ac:dyDescent="0.2">
      <c r="A23" s="184" t="s">
        <v>266</v>
      </c>
      <c r="B23" s="185" t="s">
        <v>267</v>
      </c>
    </row>
    <row r="24" spans="1:2" x14ac:dyDescent="0.2">
      <c r="A24" s="184" t="s">
        <v>268</v>
      </c>
      <c r="B24" s="185" t="s">
        <v>269</v>
      </c>
    </row>
    <row r="25" spans="1:2" x14ac:dyDescent="0.2">
      <c r="A25" s="184" t="s">
        <v>270</v>
      </c>
      <c r="B25" s="185" t="s">
        <v>271</v>
      </c>
    </row>
    <row r="26" spans="1:2" x14ac:dyDescent="0.2">
      <c r="A26" s="184" t="s">
        <v>272</v>
      </c>
      <c r="B26" s="185" t="s">
        <v>273</v>
      </c>
    </row>
    <row r="27" spans="1:2" x14ac:dyDescent="0.2">
      <c r="A27" s="184" t="s">
        <v>274</v>
      </c>
      <c r="B27" s="185" t="s">
        <v>275</v>
      </c>
    </row>
    <row r="28" spans="1:2" x14ac:dyDescent="0.2">
      <c r="A28" s="184" t="s">
        <v>276</v>
      </c>
      <c r="B28" s="185" t="s">
        <v>277</v>
      </c>
    </row>
    <row r="29" spans="1:2" x14ac:dyDescent="0.2">
      <c r="A29" s="184" t="s">
        <v>278</v>
      </c>
      <c r="B29" s="185" t="s">
        <v>279</v>
      </c>
    </row>
    <row r="30" spans="1:2" x14ac:dyDescent="0.2">
      <c r="A30" s="184" t="s">
        <v>280</v>
      </c>
      <c r="B30" s="185" t="s">
        <v>281</v>
      </c>
    </row>
    <row r="31" spans="1:2" x14ac:dyDescent="0.2">
      <c r="A31" s="184" t="s">
        <v>282</v>
      </c>
      <c r="B31" s="185" t="s">
        <v>283</v>
      </c>
    </row>
    <row r="32" spans="1:2" x14ac:dyDescent="0.2">
      <c r="A32" s="184" t="s">
        <v>284</v>
      </c>
      <c r="B32" s="185" t="s">
        <v>285</v>
      </c>
    </row>
    <row r="33" spans="1:2" x14ac:dyDescent="0.2">
      <c r="A33" s="184" t="s">
        <v>286</v>
      </c>
      <c r="B33" s="185" t="s">
        <v>287</v>
      </c>
    </row>
    <row r="34" spans="1:2" x14ac:dyDescent="0.2">
      <c r="A34" s="184" t="s">
        <v>288</v>
      </c>
      <c r="B34" s="185" t="s">
        <v>289</v>
      </c>
    </row>
    <row r="35" spans="1:2" x14ac:dyDescent="0.2">
      <c r="A35" s="184" t="s">
        <v>290</v>
      </c>
      <c r="B35" s="185" t="s">
        <v>291</v>
      </c>
    </row>
    <row r="36" spans="1:2" x14ac:dyDescent="0.2">
      <c r="A36" s="184" t="s">
        <v>292</v>
      </c>
      <c r="B36" s="185" t="s">
        <v>293</v>
      </c>
    </row>
    <row r="37" spans="1:2" x14ac:dyDescent="0.2">
      <c r="A37" s="184" t="s">
        <v>294</v>
      </c>
      <c r="B37" s="185" t="s">
        <v>295</v>
      </c>
    </row>
    <row r="38" spans="1:2" x14ac:dyDescent="0.2">
      <c r="A38" s="184" t="s">
        <v>296</v>
      </c>
      <c r="B38" s="185" t="s">
        <v>297</v>
      </c>
    </row>
    <row r="39" spans="1:2" x14ac:dyDescent="0.2">
      <c r="A39" s="184" t="s">
        <v>298</v>
      </c>
      <c r="B39" s="185" t="s">
        <v>299</v>
      </c>
    </row>
    <row r="40" spans="1:2" x14ac:dyDescent="0.2">
      <c r="A40" s="184" t="s">
        <v>300</v>
      </c>
      <c r="B40" s="185" t="s">
        <v>301</v>
      </c>
    </row>
    <row r="41" spans="1:2" x14ac:dyDescent="0.2">
      <c r="A41" s="184" t="s">
        <v>302</v>
      </c>
      <c r="B41" s="185" t="s">
        <v>303</v>
      </c>
    </row>
    <row r="42" spans="1:2" x14ac:dyDescent="0.2">
      <c r="A42" s="184" t="s">
        <v>304</v>
      </c>
      <c r="B42" s="185" t="s">
        <v>305</v>
      </c>
    </row>
    <row r="43" spans="1:2" x14ac:dyDescent="0.2">
      <c r="A43" s="184" t="s">
        <v>306</v>
      </c>
      <c r="B43" s="185" t="s">
        <v>307</v>
      </c>
    </row>
    <row r="44" spans="1:2" x14ac:dyDescent="0.2">
      <c r="A44" s="184" t="s">
        <v>308</v>
      </c>
      <c r="B44" s="185" t="s">
        <v>309</v>
      </c>
    </row>
    <row r="45" spans="1:2" x14ac:dyDescent="0.2">
      <c r="A45" s="184" t="s">
        <v>310</v>
      </c>
      <c r="B45" s="185" t="s">
        <v>311</v>
      </c>
    </row>
    <row r="46" spans="1:2" x14ac:dyDescent="0.2">
      <c r="A46" s="184" t="s">
        <v>312</v>
      </c>
      <c r="B46" s="185" t="s">
        <v>313</v>
      </c>
    </row>
    <row r="47" spans="1:2" x14ac:dyDescent="0.2">
      <c r="A47" s="184" t="s">
        <v>314</v>
      </c>
      <c r="B47" s="185" t="s">
        <v>315</v>
      </c>
    </row>
    <row r="48" spans="1:2" x14ac:dyDescent="0.2">
      <c r="A48" s="184" t="s">
        <v>316</v>
      </c>
      <c r="B48" s="185" t="s">
        <v>628</v>
      </c>
    </row>
    <row r="49" spans="1:2" x14ac:dyDescent="0.2">
      <c r="A49" s="184" t="s">
        <v>318</v>
      </c>
      <c r="B49" s="185" t="s">
        <v>317</v>
      </c>
    </row>
    <row r="50" spans="1:2" x14ac:dyDescent="0.2">
      <c r="A50" s="184" t="s">
        <v>319</v>
      </c>
      <c r="B50" s="185" t="s">
        <v>317</v>
      </c>
    </row>
    <row r="51" spans="1:2" x14ac:dyDescent="0.2">
      <c r="A51" s="184" t="s">
        <v>320</v>
      </c>
      <c r="B51" s="185" t="s">
        <v>317</v>
      </c>
    </row>
    <row r="52" spans="1:2" x14ac:dyDescent="0.2">
      <c r="A52" s="184" t="s">
        <v>321</v>
      </c>
      <c r="B52" s="185" t="s">
        <v>317</v>
      </c>
    </row>
    <row r="53" spans="1:2" x14ac:dyDescent="0.2">
      <c r="A53" s="184" t="s">
        <v>322</v>
      </c>
      <c r="B53" s="185" t="s">
        <v>317</v>
      </c>
    </row>
    <row r="54" spans="1:2" x14ac:dyDescent="0.2">
      <c r="A54" s="184" t="s">
        <v>323</v>
      </c>
      <c r="B54" s="185" t="s">
        <v>317</v>
      </c>
    </row>
    <row r="55" spans="1:2" x14ac:dyDescent="0.2">
      <c r="A55" s="184" t="s">
        <v>324</v>
      </c>
      <c r="B55" s="185" t="s">
        <v>317</v>
      </c>
    </row>
    <row r="56" spans="1:2" x14ac:dyDescent="0.2">
      <c r="A56" s="182" t="s">
        <v>16</v>
      </c>
      <c r="B56" s="183" t="s">
        <v>17</v>
      </c>
    </row>
    <row r="57" spans="1:2" x14ac:dyDescent="0.2">
      <c r="A57" s="184" t="s">
        <v>325</v>
      </c>
      <c r="B57" s="185" t="s">
        <v>326</v>
      </c>
    </row>
    <row r="58" spans="1:2" x14ac:dyDescent="0.2">
      <c r="A58" s="184" t="s">
        <v>327</v>
      </c>
      <c r="B58" s="185" t="s">
        <v>328</v>
      </c>
    </row>
    <row r="59" spans="1:2" x14ac:dyDescent="0.2">
      <c r="A59" s="184" t="s">
        <v>329</v>
      </c>
      <c r="B59" s="185" t="s">
        <v>330</v>
      </c>
    </row>
    <row r="60" spans="1:2" x14ac:dyDescent="0.2">
      <c r="A60" s="184" t="s">
        <v>331</v>
      </c>
      <c r="B60" s="185" t="s">
        <v>332</v>
      </c>
    </row>
    <row r="61" spans="1:2" x14ac:dyDescent="0.2">
      <c r="A61" s="184" t="s">
        <v>333</v>
      </c>
      <c r="B61" s="185" t="s">
        <v>334</v>
      </c>
    </row>
    <row r="62" spans="1:2" x14ac:dyDescent="0.2">
      <c r="A62" s="184" t="s">
        <v>335</v>
      </c>
      <c r="B62" s="185" t="s">
        <v>336</v>
      </c>
    </row>
    <row r="63" spans="1:2" x14ac:dyDescent="0.2">
      <c r="A63" s="184" t="s">
        <v>337</v>
      </c>
      <c r="B63" s="185" t="s">
        <v>338</v>
      </c>
    </row>
    <row r="64" spans="1:2" x14ac:dyDescent="0.2">
      <c r="A64" s="184" t="s">
        <v>339</v>
      </c>
      <c r="B64" s="185" t="s">
        <v>340</v>
      </c>
    </row>
    <row r="65" spans="1:2" x14ac:dyDescent="0.2">
      <c r="A65" s="184" t="s">
        <v>341</v>
      </c>
      <c r="B65" s="185" t="s">
        <v>342</v>
      </c>
    </row>
    <row r="66" spans="1:2" x14ac:dyDescent="0.2">
      <c r="A66" s="184" t="s">
        <v>343</v>
      </c>
      <c r="B66" s="185" t="s">
        <v>344</v>
      </c>
    </row>
    <row r="67" spans="1:2" x14ac:dyDescent="0.2">
      <c r="A67" s="184" t="s">
        <v>345</v>
      </c>
      <c r="B67" s="185" t="s">
        <v>346</v>
      </c>
    </row>
    <row r="68" spans="1:2" x14ac:dyDescent="0.2">
      <c r="A68" s="184" t="s">
        <v>347</v>
      </c>
      <c r="B68" s="185" t="s">
        <v>348</v>
      </c>
    </row>
    <row r="69" spans="1:2" x14ac:dyDescent="0.2">
      <c r="A69" s="184" t="s">
        <v>349</v>
      </c>
      <c r="B69" s="185" t="s">
        <v>350</v>
      </c>
    </row>
    <row r="70" spans="1:2" x14ac:dyDescent="0.2">
      <c r="A70" s="184" t="s">
        <v>351</v>
      </c>
      <c r="B70" s="185" t="s">
        <v>352</v>
      </c>
    </row>
    <row r="71" spans="1:2" x14ac:dyDescent="0.2">
      <c r="A71" s="184" t="s">
        <v>353</v>
      </c>
      <c r="B71" s="185" t="s">
        <v>354</v>
      </c>
    </row>
    <row r="72" spans="1:2" x14ac:dyDescent="0.2">
      <c r="A72" s="184" t="s">
        <v>355</v>
      </c>
      <c r="B72" s="185" t="s">
        <v>356</v>
      </c>
    </row>
    <row r="73" spans="1:2" x14ac:dyDescent="0.2">
      <c r="A73" s="184" t="s">
        <v>353</v>
      </c>
      <c r="B73" s="185" t="s">
        <v>357</v>
      </c>
    </row>
    <row r="74" spans="1:2" x14ac:dyDescent="0.2">
      <c r="A74" s="184" t="s">
        <v>355</v>
      </c>
      <c r="B74" s="185" t="s">
        <v>358</v>
      </c>
    </row>
    <row r="75" spans="1:2" x14ac:dyDescent="0.2">
      <c r="A75" s="184" t="s">
        <v>359</v>
      </c>
      <c r="B75" s="185" t="s">
        <v>360</v>
      </c>
    </row>
    <row r="76" spans="1:2" x14ac:dyDescent="0.2">
      <c r="A76" s="184" t="s">
        <v>361</v>
      </c>
      <c r="B76" s="185" t="s">
        <v>362</v>
      </c>
    </row>
    <row r="77" spans="1:2" x14ac:dyDescent="0.2">
      <c r="A77" s="184" t="s">
        <v>363</v>
      </c>
      <c r="B77" s="185" t="s">
        <v>364</v>
      </c>
    </row>
    <row r="78" spans="1:2" x14ac:dyDescent="0.2">
      <c r="A78" s="184" t="s">
        <v>365</v>
      </c>
      <c r="B78" s="185" t="s">
        <v>366</v>
      </c>
    </row>
    <row r="79" spans="1:2" x14ac:dyDescent="0.2">
      <c r="A79" s="184" t="s">
        <v>367</v>
      </c>
      <c r="B79" s="185" t="s">
        <v>368</v>
      </c>
    </row>
    <row r="80" spans="1:2" x14ac:dyDescent="0.2">
      <c r="A80" s="184" t="s">
        <v>369</v>
      </c>
      <c r="B80" s="185" t="s">
        <v>370</v>
      </c>
    </row>
    <row r="81" spans="1:2" x14ac:dyDescent="0.2">
      <c r="A81" s="184" t="s">
        <v>371</v>
      </c>
      <c r="B81" s="185" t="s">
        <v>372</v>
      </c>
    </row>
    <row r="82" spans="1:2" x14ac:dyDescent="0.2">
      <c r="A82" s="184" t="s">
        <v>373</v>
      </c>
      <c r="B82" s="185" t="s">
        <v>374</v>
      </c>
    </row>
    <row r="83" spans="1:2" x14ac:dyDescent="0.2">
      <c r="A83" s="184" t="s">
        <v>375</v>
      </c>
      <c r="B83" s="185" t="s">
        <v>376</v>
      </c>
    </row>
    <row r="84" spans="1:2" x14ac:dyDescent="0.2">
      <c r="A84" s="184" t="s">
        <v>377</v>
      </c>
      <c r="B84" s="185" t="s">
        <v>378</v>
      </c>
    </row>
    <row r="85" spans="1:2" x14ac:dyDescent="0.2">
      <c r="A85" s="184" t="s">
        <v>379</v>
      </c>
      <c r="B85" s="185" t="s">
        <v>380</v>
      </c>
    </row>
    <row r="86" spans="1:2" x14ac:dyDescent="0.2">
      <c r="A86" s="184" t="s">
        <v>381</v>
      </c>
      <c r="B86" s="185" t="s">
        <v>382</v>
      </c>
    </row>
    <row r="87" spans="1:2" x14ac:dyDescent="0.2">
      <c r="A87" s="184" t="s">
        <v>383</v>
      </c>
      <c r="B87" s="185" t="s">
        <v>384</v>
      </c>
    </row>
    <row r="88" spans="1:2" x14ac:dyDescent="0.2">
      <c r="A88" s="184" t="s">
        <v>385</v>
      </c>
      <c r="B88" s="185" t="s">
        <v>386</v>
      </c>
    </row>
    <row r="89" spans="1:2" x14ac:dyDescent="0.2">
      <c r="A89" s="184" t="s">
        <v>387</v>
      </c>
      <c r="B89" s="185" t="s">
        <v>388</v>
      </c>
    </row>
    <row r="90" spans="1:2" x14ac:dyDescent="0.2">
      <c r="A90" s="184" t="s">
        <v>389</v>
      </c>
      <c r="B90" s="185" t="s">
        <v>390</v>
      </c>
    </row>
    <row r="91" spans="1:2" x14ac:dyDescent="0.2">
      <c r="A91" s="184" t="s">
        <v>391</v>
      </c>
      <c r="B91" s="185" t="s">
        <v>392</v>
      </c>
    </row>
    <row r="92" spans="1:2" x14ac:dyDescent="0.2">
      <c r="A92" s="184" t="s">
        <v>393</v>
      </c>
      <c r="B92" s="185" t="s">
        <v>394</v>
      </c>
    </row>
    <row r="93" spans="1:2" x14ac:dyDescent="0.2">
      <c r="A93" s="184" t="s">
        <v>395</v>
      </c>
      <c r="B93" s="185" t="s">
        <v>396</v>
      </c>
    </row>
    <row r="94" spans="1:2" x14ac:dyDescent="0.2">
      <c r="A94" s="184" t="s">
        <v>397</v>
      </c>
      <c r="B94" s="185" t="s">
        <v>398</v>
      </c>
    </row>
    <row r="95" spans="1:2" x14ac:dyDescent="0.2">
      <c r="A95" s="184" t="s">
        <v>399</v>
      </c>
      <c r="B95" s="185" t="s">
        <v>400</v>
      </c>
    </row>
    <row r="96" spans="1:2" x14ac:dyDescent="0.2">
      <c r="A96" s="184" t="s">
        <v>401</v>
      </c>
      <c r="B96" s="185" t="s">
        <v>402</v>
      </c>
    </row>
    <row r="97" spans="1:2" x14ac:dyDescent="0.2">
      <c r="A97" s="184" t="s">
        <v>403</v>
      </c>
      <c r="B97" s="185" t="s">
        <v>404</v>
      </c>
    </row>
    <row r="98" spans="1:2" x14ac:dyDescent="0.2">
      <c r="A98" s="184" t="s">
        <v>405</v>
      </c>
      <c r="B98" s="185" t="s">
        <v>406</v>
      </c>
    </row>
    <row r="99" spans="1:2" x14ac:dyDescent="0.2">
      <c r="A99" s="184" t="s">
        <v>407</v>
      </c>
      <c r="B99" s="185" t="s">
        <v>627</v>
      </c>
    </row>
    <row r="100" spans="1:2" x14ac:dyDescent="0.2">
      <c r="A100" s="184" t="s">
        <v>409</v>
      </c>
      <c r="B100" s="185" t="s">
        <v>408</v>
      </c>
    </row>
    <row r="101" spans="1:2" x14ac:dyDescent="0.2">
      <c r="A101" s="184" t="s">
        <v>410</v>
      </c>
      <c r="B101" s="185" t="s">
        <v>408</v>
      </c>
    </row>
    <row r="102" spans="1:2" x14ac:dyDescent="0.2">
      <c r="A102" s="184" t="s">
        <v>411</v>
      </c>
      <c r="B102" s="185" t="s">
        <v>408</v>
      </c>
    </row>
    <row r="103" spans="1:2" x14ac:dyDescent="0.2">
      <c r="A103" s="184" t="s">
        <v>412</v>
      </c>
      <c r="B103" s="185" t="s">
        <v>408</v>
      </c>
    </row>
    <row r="104" spans="1:2" x14ac:dyDescent="0.2">
      <c r="A104" s="184" t="s">
        <v>413</v>
      </c>
      <c r="B104" s="185" t="s">
        <v>408</v>
      </c>
    </row>
    <row r="105" spans="1:2" x14ac:dyDescent="0.2">
      <c r="A105" s="184" t="s">
        <v>414</v>
      </c>
      <c r="B105" s="185" t="s">
        <v>408</v>
      </c>
    </row>
    <row r="106" spans="1:2" x14ac:dyDescent="0.2">
      <c r="A106" s="184" t="s">
        <v>415</v>
      </c>
      <c r="B106" s="185" t="s">
        <v>408</v>
      </c>
    </row>
    <row r="107" spans="1:2" ht="21.75" x14ac:dyDescent="0.2">
      <c r="A107" s="183" t="s">
        <v>22</v>
      </c>
      <c r="B107" s="186" t="s">
        <v>416</v>
      </c>
    </row>
    <row r="108" spans="1:2" x14ac:dyDescent="0.2">
      <c r="A108" s="185" t="s">
        <v>24</v>
      </c>
      <c r="B108" s="187" t="s">
        <v>417</v>
      </c>
    </row>
    <row r="109" spans="1:2" x14ac:dyDescent="0.2">
      <c r="A109" s="185" t="s">
        <v>26</v>
      </c>
      <c r="B109" s="187" t="s">
        <v>418</v>
      </c>
    </row>
    <row r="110" spans="1:2" x14ac:dyDescent="0.2">
      <c r="A110" s="185" t="s">
        <v>28</v>
      </c>
      <c r="B110" s="187" t="s">
        <v>419</v>
      </c>
    </row>
    <row r="111" spans="1:2" ht="21.75" x14ac:dyDescent="0.2">
      <c r="A111" s="183" t="s">
        <v>30</v>
      </c>
      <c r="B111" s="186" t="s">
        <v>31</v>
      </c>
    </row>
    <row r="112" spans="1:2" x14ac:dyDescent="0.2">
      <c r="A112" s="185" t="s">
        <v>32</v>
      </c>
      <c r="B112" s="187" t="s">
        <v>420</v>
      </c>
    </row>
    <row r="113" spans="1:2" x14ac:dyDescent="0.2">
      <c r="A113" s="185" t="s">
        <v>34</v>
      </c>
      <c r="B113" s="187" t="s">
        <v>421</v>
      </c>
    </row>
    <row r="114" spans="1:2" x14ac:dyDescent="0.2">
      <c r="A114" s="188" t="s">
        <v>422</v>
      </c>
      <c r="B114" s="188" t="s">
        <v>423</v>
      </c>
    </row>
    <row r="115" spans="1:2" ht="21.75" x14ac:dyDescent="0.2">
      <c r="A115" s="188" t="s">
        <v>18</v>
      </c>
      <c r="B115" s="189" t="s">
        <v>19</v>
      </c>
    </row>
    <row r="116" spans="1:2" x14ac:dyDescent="0.2">
      <c r="A116" s="187" t="s">
        <v>424</v>
      </c>
      <c r="B116" s="187" t="s">
        <v>425</v>
      </c>
    </row>
    <row r="117" spans="1:2" x14ac:dyDescent="0.2">
      <c r="A117" s="187" t="s">
        <v>426</v>
      </c>
      <c r="B117" s="187" t="s">
        <v>427</v>
      </c>
    </row>
    <row r="118" spans="1:2" x14ac:dyDescent="0.2">
      <c r="A118" s="182" t="s">
        <v>36</v>
      </c>
      <c r="B118" s="183" t="s">
        <v>37</v>
      </c>
    </row>
    <row r="119" spans="1:2" x14ac:dyDescent="0.2">
      <c r="A119" s="184" t="s">
        <v>175</v>
      </c>
      <c r="B119" s="185" t="s">
        <v>428</v>
      </c>
    </row>
    <row r="120" spans="1:2" x14ac:dyDescent="0.2">
      <c r="A120" s="184" t="s">
        <v>178</v>
      </c>
      <c r="B120" s="185" t="s">
        <v>429</v>
      </c>
    </row>
    <row r="121" spans="1:2" x14ac:dyDescent="0.2">
      <c r="A121" s="184" t="s">
        <v>430</v>
      </c>
      <c r="B121" s="185" t="s">
        <v>431</v>
      </c>
    </row>
    <row r="122" spans="1:2" x14ac:dyDescent="0.2">
      <c r="A122" s="184" t="s">
        <v>184</v>
      </c>
      <c r="B122" s="185" t="s">
        <v>432</v>
      </c>
    </row>
    <row r="123" spans="1:2" x14ac:dyDescent="0.2">
      <c r="A123" s="190" t="s">
        <v>433</v>
      </c>
      <c r="B123" s="185" t="s">
        <v>434</v>
      </c>
    </row>
    <row r="124" spans="1:2" x14ac:dyDescent="0.2">
      <c r="A124" s="184" t="s">
        <v>435</v>
      </c>
      <c r="B124" s="185" t="s">
        <v>436</v>
      </c>
    </row>
    <row r="125" spans="1:2" x14ac:dyDescent="0.2">
      <c r="A125" s="184" t="s">
        <v>437</v>
      </c>
      <c r="B125" s="185" t="s">
        <v>438</v>
      </c>
    </row>
    <row r="126" spans="1:2" x14ac:dyDescent="0.2">
      <c r="A126" s="184" t="s">
        <v>439</v>
      </c>
      <c r="B126" s="185" t="s">
        <v>440</v>
      </c>
    </row>
    <row r="127" spans="1:2" x14ac:dyDescent="0.2">
      <c r="A127" s="184" t="s">
        <v>441</v>
      </c>
      <c r="B127" s="185" t="s">
        <v>442</v>
      </c>
    </row>
    <row r="128" spans="1:2" x14ac:dyDescent="0.2">
      <c r="A128" s="184" t="s">
        <v>443</v>
      </c>
      <c r="B128" s="185" t="s">
        <v>444</v>
      </c>
    </row>
    <row r="129" spans="1:2" x14ac:dyDescent="0.2">
      <c r="A129" s="190" t="s">
        <v>445</v>
      </c>
      <c r="B129" s="185" t="s">
        <v>446</v>
      </c>
    </row>
    <row r="130" spans="1:2" x14ac:dyDescent="0.2">
      <c r="A130" s="190" t="s">
        <v>447</v>
      </c>
      <c r="B130" s="185" t="s">
        <v>448</v>
      </c>
    </row>
    <row r="131" spans="1:2" x14ac:dyDescent="0.2">
      <c r="A131" s="191" t="s">
        <v>449</v>
      </c>
      <c r="B131" s="185" t="s">
        <v>450</v>
      </c>
    </row>
    <row r="132" spans="1:2" x14ac:dyDescent="0.2">
      <c r="A132" s="191" t="s">
        <v>451</v>
      </c>
      <c r="B132" s="185" t="s">
        <v>452</v>
      </c>
    </row>
    <row r="133" spans="1:2" x14ac:dyDescent="0.2">
      <c r="A133" s="191" t="s">
        <v>453</v>
      </c>
      <c r="B133" s="185" t="s">
        <v>454</v>
      </c>
    </row>
    <row r="134" spans="1:2" x14ac:dyDescent="0.2">
      <c r="A134" s="191" t="s">
        <v>455</v>
      </c>
      <c r="B134" s="185" t="s">
        <v>456</v>
      </c>
    </row>
    <row r="135" spans="1:2" x14ac:dyDescent="0.2">
      <c r="A135" s="191" t="s">
        <v>453</v>
      </c>
      <c r="B135" s="185" t="s">
        <v>457</v>
      </c>
    </row>
    <row r="136" spans="1:2" x14ac:dyDescent="0.2">
      <c r="A136" s="191" t="s">
        <v>455</v>
      </c>
      <c r="B136" s="185" t="s">
        <v>458</v>
      </c>
    </row>
    <row r="137" spans="1:2" x14ac:dyDescent="0.2">
      <c r="A137" s="191" t="s">
        <v>459</v>
      </c>
      <c r="B137" s="185" t="s">
        <v>460</v>
      </c>
    </row>
    <row r="138" spans="1:2" x14ac:dyDescent="0.2">
      <c r="A138" s="191" t="s">
        <v>461</v>
      </c>
      <c r="B138" s="185" t="s">
        <v>462</v>
      </c>
    </row>
    <row r="139" spans="1:2" x14ac:dyDescent="0.2">
      <c r="A139" s="191" t="s">
        <v>463</v>
      </c>
      <c r="B139" s="185" t="s">
        <v>464</v>
      </c>
    </row>
    <row r="140" spans="1:2" x14ac:dyDescent="0.2">
      <c r="A140" s="191" t="s">
        <v>465</v>
      </c>
      <c r="B140" s="185" t="s">
        <v>466</v>
      </c>
    </row>
    <row r="141" spans="1:2" x14ac:dyDescent="0.2">
      <c r="A141" s="191" t="s">
        <v>467</v>
      </c>
      <c r="B141" s="185" t="s">
        <v>468</v>
      </c>
    </row>
    <row r="142" spans="1:2" x14ac:dyDescent="0.2">
      <c r="A142" s="191" t="s">
        <v>469</v>
      </c>
      <c r="B142" s="185" t="s">
        <v>470</v>
      </c>
    </row>
    <row r="143" spans="1:2" x14ac:dyDescent="0.2">
      <c r="A143" s="191" t="s">
        <v>471</v>
      </c>
      <c r="B143" s="185" t="s">
        <v>472</v>
      </c>
    </row>
    <row r="144" spans="1:2" x14ac:dyDescent="0.2">
      <c r="A144" s="191" t="s">
        <v>473</v>
      </c>
      <c r="B144" s="185" t="s">
        <v>474</v>
      </c>
    </row>
    <row r="145" spans="1:2" x14ac:dyDescent="0.2">
      <c r="A145" s="191" t="s">
        <v>475</v>
      </c>
      <c r="B145" s="185" t="s">
        <v>476</v>
      </c>
    </row>
    <row r="146" spans="1:2" x14ac:dyDescent="0.2">
      <c r="A146" s="191" t="s">
        <v>477</v>
      </c>
      <c r="B146" s="185" t="s">
        <v>478</v>
      </c>
    </row>
    <row r="147" spans="1:2" x14ac:dyDescent="0.2">
      <c r="A147" s="191" t="s">
        <v>479</v>
      </c>
      <c r="B147" s="185" t="s">
        <v>480</v>
      </c>
    </row>
    <row r="148" spans="1:2" x14ac:dyDescent="0.2">
      <c r="A148" s="191" t="s">
        <v>481</v>
      </c>
      <c r="B148" s="185" t="s">
        <v>482</v>
      </c>
    </row>
    <row r="149" spans="1:2" x14ac:dyDescent="0.2">
      <c r="A149" s="191" t="s">
        <v>483</v>
      </c>
      <c r="B149" s="185" t="s">
        <v>484</v>
      </c>
    </row>
    <row r="150" spans="1:2" x14ac:dyDescent="0.2">
      <c r="A150" s="191" t="s">
        <v>485</v>
      </c>
      <c r="B150" s="185" t="s">
        <v>486</v>
      </c>
    </row>
    <row r="151" spans="1:2" x14ac:dyDescent="0.2">
      <c r="A151" s="191" t="s">
        <v>487</v>
      </c>
      <c r="B151" s="185" t="s">
        <v>488</v>
      </c>
    </row>
    <row r="152" spans="1:2" x14ac:dyDescent="0.2">
      <c r="A152" s="191" t="s">
        <v>489</v>
      </c>
      <c r="B152" s="185" t="s">
        <v>490</v>
      </c>
    </row>
    <row r="153" spans="1:2" x14ac:dyDescent="0.2">
      <c r="A153" s="191" t="s">
        <v>491</v>
      </c>
      <c r="B153" s="185" t="s">
        <v>492</v>
      </c>
    </row>
    <row r="154" spans="1:2" x14ac:dyDescent="0.2">
      <c r="A154" s="191" t="s">
        <v>493</v>
      </c>
      <c r="B154" s="185" t="s">
        <v>494</v>
      </c>
    </row>
    <row r="155" spans="1:2" x14ac:dyDescent="0.2">
      <c r="A155" s="191" t="s">
        <v>495</v>
      </c>
      <c r="B155" s="185" t="s">
        <v>496</v>
      </c>
    </row>
    <row r="156" spans="1:2" x14ac:dyDescent="0.2">
      <c r="A156" s="191" t="s">
        <v>497</v>
      </c>
      <c r="B156" s="185" t="s">
        <v>498</v>
      </c>
    </row>
    <row r="157" spans="1:2" x14ac:dyDescent="0.2">
      <c r="A157" s="191" t="s">
        <v>499</v>
      </c>
      <c r="B157" s="185" t="s">
        <v>500</v>
      </c>
    </row>
    <row r="158" spans="1:2" x14ac:dyDescent="0.2">
      <c r="A158" s="191" t="s">
        <v>501</v>
      </c>
      <c r="B158" s="185" t="s">
        <v>502</v>
      </c>
    </row>
    <row r="159" spans="1:2" x14ac:dyDescent="0.2">
      <c r="A159" s="191" t="s">
        <v>503</v>
      </c>
      <c r="B159" s="185" t="s">
        <v>504</v>
      </c>
    </row>
    <row r="160" spans="1:2" x14ac:dyDescent="0.2">
      <c r="A160" s="191" t="s">
        <v>505</v>
      </c>
      <c r="B160" s="185" t="s">
        <v>506</v>
      </c>
    </row>
    <row r="161" spans="1:2" x14ac:dyDescent="0.2">
      <c r="A161" s="191" t="s">
        <v>507</v>
      </c>
      <c r="B161" s="185" t="s">
        <v>626</v>
      </c>
    </row>
    <row r="162" spans="1:2" x14ac:dyDescent="0.2">
      <c r="A162" s="191" t="s">
        <v>509</v>
      </c>
      <c r="B162" s="185" t="s">
        <v>508</v>
      </c>
    </row>
    <row r="163" spans="1:2" x14ac:dyDescent="0.2">
      <c r="A163" s="191" t="s">
        <v>510</v>
      </c>
      <c r="B163" s="185" t="s">
        <v>508</v>
      </c>
    </row>
    <row r="164" spans="1:2" x14ac:dyDescent="0.2">
      <c r="A164" s="191" t="s">
        <v>511</v>
      </c>
      <c r="B164" s="185" t="s">
        <v>508</v>
      </c>
    </row>
    <row r="165" spans="1:2" x14ac:dyDescent="0.2">
      <c r="A165" s="191" t="s">
        <v>512</v>
      </c>
      <c r="B165" s="185" t="s">
        <v>508</v>
      </c>
    </row>
    <row r="166" spans="1:2" x14ac:dyDescent="0.2">
      <c r="A166" s="191" t="s">
        <v>513</v>
      </c>
      <c r="B166" s="185" t="s">
        <v>508</v>
      </c>
    </row>
    <row r="167" spans="1:2" x14ac:dyDescent="0.2">
      <c r="A167" s="191" t="s">
        <v>514</v>
      </c>
      <c r="B167" s="185" t="s">
        <v>508</v>
      </c>
    </row>
    <row r="168" spans="1:2" x14ac:dyDescent="0.2">
      <c r="A168" s="192" t="s">
        <v>515</v>
      </c>
      <c r="B168" s="183" t="s">
        <v>516</v>
      </c>
    </row>
    <row r="169" spans="1:2" x14ac:dyDescent="0.2">
      <c r="A169" s="182" t="s">
        <v>38</v>
      </c>
      <c r="B169" s="183" t="s">
        <v>39</v>
      </c>
    </row>
    <row r="170" spans="1:2" x14ac:dyDescent="0.2">
      <c r="A170" s="184" t="s">
        <v>517</v>
      </c>
      <c r="B170" s="185" t="s">
        <v>518</v>
      </c>
    </row>
    <row r="171" spans="1:2" x14ac:dyDescent="0.2">
      <c r="A171" s="184" t="s">
        <v>519</v>
      </c>
      <c r="B171" s="185" t="s">
        <v>520</v>
      </c>
    </row>
    <row r="172" spans="1:2" x14ac:dyDescent="0.2">
      <c r="A172" s="184" t="s">
        <v>521</v>
      </c>
      <c r="B172" s="185" t="s">
        <v>522</v>
      </c>
    </row>
    <row r="173" spans="1:2" x14ac:dyDescent="0.2">
      <c r="A173" s="184" t="s">
        <v>523</v>
      </c>
      <c r="B173" s="185" t="s">
        <v>524</v>
      </c>
    </row>
    <row r="174" spans="1:2" x14ac:dyDescent="0.2">
      <c r="A174" s="184" t="s">
        <v>525</v>
      </c>
      <c r="B174" s="185" t="s">
        <v>526</v>
      </c>
    </row>
    <row r="175" spans="1:2" x14ac:dyDescent="0.2">
      <c r="A175" s="184" t="s">
        <v>527</v>
      </c>
      <c r="B175" s="185" t="s">
        <v>528</v>
      </c>
    </row>
    <row r="176" spans="1:2" x14ac:dyDescent="0.2">
      <c r="A176" s="184" t="s">
        <v>529</v>
      </c>
      <c r="B176" s="185" t="s">
        <v>530</v>
      </c>
    </row>
    <row r="177" spans="1:2" x14ac:dyDescent="0.2">
      <c r="A177" s="184" t="s">
        <v>531</v>
      </c>
      <c r="B177" s="185" t="s">
        <v>532</v>
      </c>
    </row>
    <row r="178" spans="1:2" x14ac:dyDescent="0.2">
      <c r="A178" s="184" t="s">
        <v>533</v>
      </c>
      <c r="B178" s="185" t="s">
        <v>534</v>
      </c>
    </row>
    <row r="179" spans="1:2" x14ac:dyDescent="0.2">
      <c r="A179" s="184" t="s">
        <v>535</v>
      </c>
      <c r="B179" s="185" t="s">
        <v>536</v>
      </c>
    </row>
    <row r="180" spans="1:2" x14ac:dyDescent="0.2">
      <c r="A180" s="184" t="s">
        <v>537</v>
      </c>
      <c r="B180" s="185" t="s">
        <v>538</v>
      </c>
    </row>
    <row r="181" spans="1:2" x14ac:dyDescent="0.2">
      <c r="A181" s="184" t="s">
        <v>539</v>
      </c>
      <c r="B181" s="185" t="s">
        <v>540</v>
      </c>
    </row>
    <row r="182" spans="1:2" x14ac:dyDescent="0.2">
      <c r="A182" s="184" t="s">
        <v>541</v>
      </c>
      <c r="B182" s="185" t="s">
        <v>542</v>
      </c>
    </row>
    <row r="183" spans="1:2" x14ac:dyDescent="0.2">
      <c r="A183" s="184" t="s">
        <v>543</v>
      </c>
      <c r="B183" s="185" t="s">
        <v>544</v>
      </c>
    </row>
    <row r="184" spans="1:2" x14ac:dyDescent="0.2">
      <c r="A184" s="184" t="s">
        <v>545</v>
      </c>
      <c r="B184" s="185" t="s">
        <v>546</v>
      </c>
    </row>
    <row r="185" spans="1:2" x14ac:dyDescent="0.2">
      <c r="A185" s="184" t="s">
        <v>547</v>
      </c>
      <c r="B185" s="185" t="s">
        <v>548</v>
      </c>
    </row>
    <row r="186" spans="1:2" x14ac:dyDescent="0.2">
      <c r="A186" s="184" t="s">
        <v>545</v>
      </c>
      <c r="B186" s="185" t="s">
        <v>549</v>
      </c>
    </row>
    <row r="187" spans="1:2" x14ac:dyDescent="0.2">
      <c r="A187" s="184" t="s">
        <v>547</v>
      </c>
      <c r="B187" s="185" t="s">
        <v>550</v>
      </c>
    </row>
    <row r="188" spans="1:2" x14ac:dyDescent="0.2">
      <c r="A188" s="184" t="s">
        <v>551</v>
      </c>
      <c r="B188" s="185" t="s">
        <v>552</v>
      </c>
    </row>
    <row r="189" spans="1:2" x14ac:dyDescent="0.2">
      <c r="A189" s="184" t="s">
        <v>553</v>
      </c>
      <c r="B189" s="185" t="s">
        <v>554</v>
      </c>
    </row>
    <row r="190" spans="1:2" x14ac:dyDescent="0.2">
      <c r="A190" s="184" t="s">
        <v>555</v>
      </c>
      <c r="B190" s="185" t="s">
        <v>556</v>
      </c>
    </row>
    <row r="191" spans="1:2" x14ac:dyDescent="0.2">
      <c r="A191" s="184" t="s">
        <v>557</v>
      </c>
      <c r="B191" s="185" t="s">
        <v>558</v>
      </c>
    </row>
    <row r="192" spans="1:2" x14ac:dyDescent="0.2">
      <c r="A192" s="184" t="s">
        <v>559</v>
      </c>
      <c r="B192" s="185" t="s">
        <v>560</v>
      </c>
    </row>
    <row r="193" spans="1:2" x14ac:dyDescent="0.2">
      <c r="A193" s="184" t="s">
        <v>561</v>
      </c>
      <c r="B193" s="185" t="s">
        <v>562</v>
      </c>
    </row>
    <row r="194" spans="1:2" x14ac:dyDescent="0.2">
      <c r="A194" s="184" t="s">
        <v>563</v>
      </c>
      <c r="B194" s="185" t="s">
        <v>564</v>
      </c>
    </row>
    <row r="195" spans="1:2" x14ac:dyDescent="0.2">
      <c r="A195" s="184" t="s">
        <v>565</v>
      </c>
      <c r="B195" s="185" t="s">
        <v>566</v>
      </c>
    </row>
    <row r="196" spans="1:2" x14ac:dyDescent="0.2">
      <c r="A196" s="184" t="s">
        <v>567</v>
      </c>
      <c r="B196" s="185" t="s">
        <v>568</v>
      </c>
    </row>
    <row r="197" spans="1:2" x14ac:dyDescent="0.2">
      <c r="A197" s="184" t="s">
        <v>569</v>
      </c>
      <c r="B197" s="185" t="s">
        <v>570</v>
      </c>
    </row>
    <row r="198" spans="1:2" x14ac:dyDescent="0.2">
      <c r="A198" s="184" t="s">
        <v>571</v>
      </c>
      <c r="B198" s="185" t="s">
        <v>572</v>
      </c>
    </row>
    <row r="199" spans="1:2" x14ac:dyDescent="0.2">
      <c r="A199" s="184" t="s">
        <v>573</v>
      </c>
      <c r="B199" s="185" t="s">
        <v>574</v>
      </c>
    </row>
    <row r="200" spans="1:2" x14ac:dyDescent="0.2">
      <c r="A200" s="184" t="s">
        <v>575</v>
      </c>
      <c r="B200" s="185" t="s">
        <v>576</v>
      </c>
    </row>
    <row r="201" spans="1:2" x14ac:dyDescent="0.2">
      <c r="A201" s="184" t="s">
        <v>577</v>
      </c>
      <c r="B201" s="185" t="s">
        <v>578</v>
      </c>
    </row>
    <row r="202" spans="1:2" x14ac:dyDescent="0.2">
      <c r="A202" s="184" t="s">
        <v>579</v>
      </c>
      <c r="B202" s="185" t="s">
        <v>580</v>
      </c>
    </row>
    <row r="203" spans="1:2" x14ac:dyDescent="0.2">
      <c r="A203" s="184" t="s">
        <v>581</v>
      </c>
      <c r="B203" s="185" t="s">
        <v>582</v>
      </c>
    </row>
    <row r="204" spans="1:2" x14ac:dyDescent="0.2">
      <c r="A204" s="184" t="s">
        <v>583</v>
      </c>
      <c r="B204" s="185" t="s">
        <v>584</v>
      </c>
    </row>
    <row r="205" spans="1:2" x14ac:dyDescent="0.2">
      <c r="A205" s="184" t="s">
        <v>585</v>
      </c>
      <c r="B205" s="185" t="s">
        <v>586</v>
      </c>
    </row>
    <row r="206" spans="1:2" x14ac:dyDescent="0.2">
      <c r="A206" s="184" t="s">
        <v>587</v>
      </c>
      <c r="B206" s="185" t="s">
        <v>588</v>
      </c>
    </row>
    <row r="207" spans="1:2" x14ac:dyDescent="0.2">
      <c r="A207" s="184" t="s">
        <v>589</v>
      </c>
      <c r="B207" s="185" t="s">
        <v>590</v>
      </c>
    </row>
    <row r="208" spans="1:2" x14ac:dyDescent="0.2">
      <c r="A208" s="184" t="s">
        <v>591</v>
      </c>
      <c r="B208" s="185" t="s">
        <v>592</v>
      </c>
    </row>
    <row r="209" spans="1:2" x14ac:dyDescent="0.2">
      <c r="A209" s="184" t="s">
        <v>593</v>
      </c>
      <c r="B209" s="185" t="s">
        <v>594</v>
      </c>
    </row>
    <row r="210" spans="1:2" x14ac:dyDescent="0.2">
      <c r="A210" s="184" t="s">
        <v>595</v>
      </c>
      <c r="B210" s="185" t="s">
        <v>596</v>
      </c>
    </row>
    <row r="211" spans="1:2" x14ac:dyDescent="0.2">
      <c r="A211" s="184" t="s">
        <v>597</v>
      </c>
      <c r="B211" s="185" t="s">
        <v>598</v>
      </c>
    </row>
    <row r="212" spans="1:2" x14ac:dyDescent="0.2">
      <c r="A212" s="184" t="s">
        <v>599</v>
      </c>
      <c r="B212" s="185" t="s">
        <v>625</v>
      </c>
    </row>
    <row r="213" spans="1:2" x14ac:dyDescent="0.2">
      <c r="A213" s="184" t="s">
        <v>601</v>
      </c>
      <c r="B213" s="185" t="s">
        <v>600</v>
      </c>
    </row>
    <row r="214" spans="1:2" x14ac:dyDescent="0.2">
      <c r="A214" s="184" t="s">
        <v>602</v>
      </c>
      <c r="B214" s="185" t="s">
        <v>600</v>
      </c>
    </row>
    <row r="215" spans="1:2" x14ac:dyDescent="0.2">
      <c r="A215" s="184" t="s">
        <v>603</v>
      </c>
      <c r="B215" s="185" t="s">
        <v>600</v>
      </c>
    </row>
    <row r="216" spans="1:2" x14ac:dyDescent="0.2">
      <c r="A216" s="184" t="s">
        <v>604</v>
      </c>
      <c r="B216" s="185" t="s">
        <v>600</v>
      </c>
    </row>
    <row r="217" spans="1:2" x14ac:dyDescent="0.2">
      <c r="A217" s="184" t="s">
        <v>605</v>
      </c>
      <c r="B217" s="185" t="s">
        <v>600</v>
      </c>
    </row>
    <row r="218" spans="1:2" x14ac:dyDescent="0.2">
      <c r="A218" s="184" t="s">
        <v>606</v>
      </c>
      <c r="B218" s="185" t="s">
        <v>600</v>
      </c>
    </row>
    <row r="219" spans="1:2" x14ac:dyDescent="0.2">
      <c r="A219" s="184" t="s">
        <v>607</v>
      </c>
      <c r="B219" s="185" t="s">
        <v>600</v>
      </c>
    </row>
    <row r="220" spans="1:2" x14ac:dyDescent="0.2">
      <c r="A220" s="182" t="s">
        <v>40</v>
      </c>
      <c r="B220" s="183" t="s">
        <v>41</v>
      </c>
    </row>
    <row r="221" spans="1:2" x14ac:dyDescent="0.2">
      <c r="A221" s="184" t="s">
        <v>608</v>
      </c>
      <c r="B221" s="185" t="s">
        <v>609</v>
      </c>
    </row>
    <row r="222" spans="1:2" x14ac:dyDescent="0.2">
      <c r="A222" s="184" t="s">
        <v>610</v>
      </c>
      <c r="B222" s="185" t="s">
        <v>611</v>
      </c>
    </row>
    <row r="223" spans="1:2" x14ac:dyDescent="0.2">
      <c r="A223" s="184" t="s">
        <v>612</v>
      </c>
      <c r="B223" s="185" t="s">
        <v>613</v>
      </c>
    </row>
    <row r="224" spans="1:2" x14ac:dyDescent="0.2">
      <c r="A224" s="182" t="s">
        <v>614</v>
      </c>
      <c r="B224" s="183" t="s">
        <v>43</v>
      </c>
    </row>
    <row r="225" spans="1:2" x14ac:dyDescent="0.2">
      <c r="A225" s="184" t="s">
        <v>615</v>
      </c>
      <c r="B225" s="185" t="s">
        <v>616</v>
      </c>
    </row>
    <row r="226" spans="1:2" x14ac:dyDescent="0.2">
      <c r="A226" s="184" t="s">
        <v>617</v>
      </c>
      <c r="B226" s="185" t="s">
        <v>618</v>
      </c>
    </row>
    <row r="227" spans="1:2" x14ac:dyDescent="0.2">
      <c r="A227" s="184" t="s">
        <v>619</v>
      </c>
      <c r="B227" s="185" t="s">
        <v>620</v>
      </c>
    </row>
    <row r="228" spans="1:2" x14ac:dyDescent="0.2">
      <c r="A228" s="184" t="s">
        <v>621</v>
      </c>
      <c r="B228" s="185" t="s">
        <v>622</v>
      </c>
    </row>
    <row r="229" spans="1:2" x14ac:dyDescent="0.2">
      <c r="A229" s="184" t="s">
        <v>623</v>
      </c>
      <c r="B229" s="185" t="s">
        <v>624</v>
      </c>
    </row>
  </sheetData>
  <pageMargins left="0.70866141732283472" right="0.70866141732283472" top="0.74803149606299213" bottom="0.74803149606299213" header="0.31496062992125984" footer="0.31496062992125984"/>
  <pageSetup paperSize="9" orientation="portrait" r:id="rId1"/>
  <headerFooter>
    <oddFooter>&amp;CŠifre programov&amp;R&amp;6&amp;K00+000Avt.delo-JZ</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9</vt:i4>
      </vt:variant>
    </vt:vector>
  </HeadingPairs>
  <TitlesOfParts>
    <vt:vector size="9" baseType="lpstr">
      <vt:lpstr>Por-Prog-2025</vt:lpstr>
      <vt:lpstr>Por-Kader-1-2025</vt:lpstr>
      <vt:lpstr>Por-Kader-2-2025</vt:lpstr>
      <vt:lpstr>Por-Izo-Info-2025</vt:lpstr>
      <vt:lpstr>Por-Prired-2025</vt:lpstr>
      <vt:lpstr>NAM-PO1 2025</vt:lpstr>
      <vt:lpstr>NAM-PO2 2025</vt:lpstr>
      <vt:lpstr>Seznam društev</vt:lpstr>
      <vt:lpstr>Programi-Šifre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Janez Zupancic</dc:creator>
  <cp:lastModifiedBy>Saša Vojvoda</cp:lastModifiedBy>
  <cp:lastPrinted>2024-02-07T09:57:02Z</cp:lastPrinted>
  <dcterms:created xsi:type="dcterms:W3CDTF">2024-02-04T15:36:02Z</dcterms:created>
  <dcterms:modified xsi:type="dcterms:W3CDTF">2025-01-17T10:12:40Z</dcterms:modified>
</cp:coreProperties>
</file>